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Public Finance\ADP\"/>
    </mc:Choice>
  </mc:AlternateContent>
  <xr:revisionPtr revIDLastSave="0" documentId="8_{40C952E6-09EF-44C2-A8B3-B396A214BD87}" xr6:coauthVersionLast="47" xr6:coauthVersionMax="47" xr10:uidLastSave="{00000000-0000-0000-0000-000000000000}"/>
  <bookViews>
    <workbookView xWindow="-90" yWindow="-90" windowWidth="19380" windowHeight="10260" xr2:uid="{501E9022-3FD3-46C5-841F-5CE94A741E60}"/>
  </bookViews>
  <sheets>
    <sheet name="Table 02" sheetId="1" r:id="rId1"/>
  </sheets>
  <externalReferences>
    <externalReference r:id="rId2"/>
  </externalReferences>
  <definedNames>
    <definedName name="formula">'Table 02'!$G$5</definedName>
    <definedName name="formula_1">'Table 02'!$J$5</definedName>
    <definedName name="formula_2">'[1]Table 03'!$E$5</definedName>
    <definedName name="formula8298.00">'[1]Table 01'!$H$8</definedName>
    <definedName name="_xlnm.Print_Area" localSheetId="0">'Table 02'!$A$1:$K$40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1" l="1"/>
  <c r="G39" i="1"/>
  <c r="D39" i="1"/>
  <c r="J38" i="1"/>
  <c r="G38" i="1"/>
  <c r="D38" i="1"/>
  <c r="J37" i="1"/>
  <c r="K37" i="1" s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K29" i="1" s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K21" i="1" s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K13" i="1" s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J5" i="1" s="1"/>
  <c r="G6" i="1"/>
  <c r="D6" i="1"/>
  <c r="D5" i="1" s="1"/>
  <c r="I5" i="1"/>
  <c r="H5" i="1"/>
  <c r="G5" i="1"/>
  <c r="F5" i="1"/>
  <c r="E5" i="1"/>
  <c r="C5" i="1"/>
  <c r="B5" i="1"/>
  <c r="K35" i="1" l="1"/>
  <c r="K11" i="1"/>
  <c r="K33" i="1"/>
  <c r="K34" i="1"/>
  <c r="K32" i="1"/>
  <c r="K28" i="1"/>
  <c r="K22" i="1"/>
  <c r="K16" i="1"/>
  <c r="K12" i="1"/>
  <c r="K6" i="1"/>
  <c r="K36" i="1"/>
  <c r="K20" i="1"/>
  <c r="K8" i="1"/>
  <c r="K38" i="1"/>
  <c r="K30" i="1"/>
  <c r="K26" i="1"/>
  <c r="K24" i="1"/>
  <c r="K18" i="1"/>
  <c r="K14" i="1"/>
  <c r="K10" i="1"/>
  <c r="K9" i="1"/>
  <c r="K17" i="1"/>
  <c r="K25" i="1"/>
  <c r="K19" i="1"/>
  <c r="K27" i="1"/>
  <c r="K7" i="1"/>
  <c r="K15" i="1"/>
  <c r="K23" i="1"/>
  <c r="K31" i="1"/>
  <c r="K39" i="1"/>
</calcChain>
</file>

<file path=xl/sharedStrings.xml><?xml version="1.0" encoding="utf-8"?>
<sst xmlns="http://schemas.openxmlformats.org/spreadsheetml/2006/main" count="53" uniqueCount="48">
  <si>
    <t>SECTOR-WISE ANNUAL DEVELOPMENT PROGRAMME (FOREIGN AID &amp; LOCAL) OF KHYBER PAKHTUNKHWA FOR THE YEAR 2020-21</t>
  </si>
  <si>
    <t xml:space="preserve">Table No. 2                                                                                                                                              </t>
  </si>
  <si>
    <t>(Million Rs:)</t>
  </si>
  <si>
    <t>Sector</t>
  </si>
  <si>
    <t>Number of Projects</t>
  </si>
  <si>
    <t>Cost</t>
  </si>
  <si>
    <t>Allocation</t>
  </si>
  <si>
    <r>
      <rPr>
        <b/>
        <sz val="10"/>
        <rFont val="Arial"/>
        <family val="2"/>
      </rPr>
      <t>%
Share</t>
    </r>
  </si>
  <si>
    <t>Local</t>
  </si>
  <si>
    <t>Foreign
aid</t>
  </si>
  <si>
    <t>Total</t>
  </si>
  <si>
    <t>F.Aid</t>
  </si>
  <si>
    <r>
      <rPr>
        <b/>
        <sz val="10"/>
        <rFont val="Arial"/>
        <family val="2"/>
      </rPr>
      <t>Foreign
aid</t>
    </r>
  </si>
  <si>
    <t>Agriculture</t>
  </si>
  <si>
    <t>Auqaf, Hajj</t>
  </si>
  <si>
    <t>Board of Revenue</t>
  </si>
  <si>
    <t>District ADP</t>
  </si>
  <si>
    <t>DWSS</t>
  </si>
  <si>
    <t>E&amp;SE</t>
  </si>
  <si>
    <t>Energy &amp; Power</t>
  </si>
  <si>
    <t>Environment</t>
  </si>
  <si>
    <t>Estab. &amp; Admin.</t>
  </si>
  <si>
    <t>Excise, Taxation</t>
  </si>
  <si>
    <t>Finance</t>
  </si>
  <si>
    <t>Food</t>
  </si>
  <si>
    <t>Forestry</t>
  </si>
  <si>
    <t>Health</t>
  </si>
  <si>
    <t>Higher Education</t>
  </si>
  <si>
    <t>Home</t>
  </si>
  <si>
    <t>Housing</t>
  </si>
  <si>
    <t>Industries</t>
  </si>
  <si>
    <t>Information</t>
  </si>
  <si>
    <t>Labour</t>
  </si>
  <si>
    <t>Law &amp; Justice</t>
  </si>
  <si>
    <t>Local Government</t>
  </si>
  <si>
    <t>Mines &amp; Minerals</t>
  </si>
  <si>
    <t>Multi Sectoral Dev.</t>
  </si>
  <si>
    <t>Pop. Welfare</t>
  </si>
  <si>
    <t>PPP</t>
  </si>
  <si>
    <t>Relief &amp; Rehab.</t>
  </si>
  <si>
    <t>Roads</t>
  </si>
  <si>
    <t>Social Welfare</t>
  </si>
  <si>
    <t>Sports, Tourism</t>
  </si>
  <si>
    <t>ST &amp; IT</t>
  </si>
  <si>
    <t>Transport</t>
  </si>
  <si>
    <t>Urban Dev.</t>
  </si>
  <si>
    <t>Water</t>
  </si>
  <si>
    <r>
      <rPr>
        <b/>
        <sz val="9"/>
        <color theme="1"/>
        <rFont val="Arial"/>
        <family val="2"/>
      </rPr>
      <t xml:space="preserve">Source:  </t>
    </r>
    <r>
      <rPr>
        <sz val="9"/>
        <color theme="1"/>
        <rFont val="Arial"/>
        <family val="2"/>
      </rPr>
      <t>Annual Development Programe Khyber Pakhtunkhwa, 2021-22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</si>
</sst>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 shrinkToFit="1"/>
    </xf>
    <xf numFmtId="4" fontId="7" fillId="0" borderId="7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1" fontId="9" fillId="0" borderId="7" xfId="0" applyNumberFormat="1" applyFont="1" applyBorder="1" applyAlignment="1">
      <alignment horizontal="right" vertical="center" shrinkToFit="1"/>
    </xf>
    <xf numFmtId="3" fontId="9" fillId="0" borderId="7" xfId="0" applyNumberFormat="1" applyFont="1" applyBorder="1" applyAlignment="1">
      <alignment horizontal="right" vertical="center" shrinkToFit="1"/>
    </xf>
    <xf numFmtId="2" fontId="9" fillId="0" borderId="7" xfId="0" applyNumberFormat="1" applyFont="1" applyBorder="1" applyAlignment="1">
      <alignment horizontal="right" vertical="center" shrinkToFit="1"/>
    </xf>
    <xf numFmtId="2" fontId="4" fillId="0" borderId="0" xfId="0" applyNumberFormat="1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01"/>
      <sheetName val="Table 02"/>
      <sheetName val="Table 03"/>
    </sheetNames>
    <sheetDataSet>
      <sheetData sheetId="0">
        <row r="8">
          <cell r="H8">
            <v>8348.0010000000002</v>
          </cell>
        </row>
      </sheetData>
      <sheetData sheetId="1"/>
      <sheetData sheetId="2">
        <row r="5">
          <cell r="E5">
            <v>89153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9386-C80D-475D-8399-AD2CFE283CDE}">
  <dimension ref="A1:L40"/>
  <sheetViews>
    <sheetView tabSelected="1" view="pageBreakPreview" zoomScaleNormal="100" zoomScaleSheetLayoutView="100" workbookViewId="0">
      <selection activeCell="E2" sqref="E2"/>
    </sheetView>
  </sheetViews>
  <sheetFormatPr defaultColWidth="9.1328125" defaultRowHeight="14.75" x14ac:dyDescent="0.75"/>
  <cols>
    <col min="1" max="1" width="16.26953125" style="3" customWidth="1"/>
    <col min="2" max="2" width="6" style="3" bestFit="1" customWidth="1"/>
    <col min="3" max="3" width="8" style="3" bestFit="1" customWidth="1"/>
    <col min="4" max="4" width="5.54296875" style="3" bestFit="1" customWidth="1"/>
    <col min="5" max="5" width="9.1328125" style="3"/>
    <col min="6" max="6" width="7.54296875" style="3" bestFit="1" customWidth="1"/>
    <col min="7" max="7" width="9.1328125" style="3"/>
    <col min="8" max="8" width="7.54296875" style="3" bestFit="1" customWidth="1"/>
    <col min="9" max="9" width="8" style="3" bestFit="1" customWidth="1"/>
    <col min="10" max="10" width="7.54296875" style="3" bestFit="1" customWidth="1"/>
    <col min="11" max="11" width="6.1328125" style="3" customWidth="1"/>
    <col min="12" max="12" width="11.86328125" style="3" bestFit="1" customWidth="1"/>
    <col min="13" max="16384" width="9.1328125" style="3"/>
  </cols>
  <sheetData>
    <row r="1" spans="1:12" ht="60" customHeight="1" x14ac:dyDescent="0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6" customFormat="1" ht="12.95" customHeight="1" x14ac:dyDescent="0.75">
      <c r="A2" s="4" t="s">
        <v>1</v>
      </c>
      <c r="B2" s="4"/>
      <c r="C2" s="4"/>
      <c r="D2" s="4"/>
      <c r="E2" s="4"/>
      <c r="F2" s="4"/>
      <c r="G2" s="4"/>
      <c r="H2" s="4"/>
      <c r="I2" s="4"/>
      <c r="J2" s="5" t="s">
        <v>2</v>
      </c>
      <c r="K2" s="5"/>
    </row>
    <row r="3" spans="1:12" s="6" customFormat="1" ht="20.149999999999999" customHeight="1" x14ac:dyDescent="0.75">
      <c r="A3" s="7" t="s">
        <v>3</v>
      </c>
      <c r="B3" s="8" t="s">
        <v>4</v>
      </c>
      <c r="C3" s="9"/>
      <c r="D3" s="10"/>
      <c r="E3" s="8" t="s">
        <v>5</v>
      </c>
      <c r="F3" s="9"/>
      <c r="G3" s="10"/>
      <c r="H3" s="8" t="s">
        <v>6</v>
      </c>
      <c r="I3" s="9"/>
      <c r="J3" s="10"/>
      <c r="K3" s="11" t="s">
        <v>7</v>
      </c>
    </row>
    <row r="4" spans="1:12" s="6" customFormat="1" ht="26.15" customHeight="1" x14ac:dyDescent="0.75">
      <c r="A4" s="12"/>
      <c r="B4" s="13" t="s">
        <v>8</v>
      </c>
      <c r="C4" s="13" t="s">
        <v>9</v>
      </c>
      <c r="D4" s="13" t="s">
        <v>10</v>
      </c>
      <c r="E4" s="13" t="s">
        <v>8</v>
      </c>
      <c r="F4" s="13" t="s">
        <v>11</v>
      </c>
      <c r="G4" s="13" t="s">
        <v>10</v>
      </c>
      <c r="H4" s="13" t="s">
        <v>8</v>
      </c>
      <c r="I4" s="14" t="s">
        <v>12</v>
      </c>
      <c r="J4" s="13" t="s">
        <v>10</v>
      </c>
      <c r="K4" s="15"/>
    </row>
    <row r="5" spans="1:12" s="19" customFormat="1" ht="16.399999999999999" customHeight="1" x14ac:dyDescent="0.75">
      <c r="A5" s="16" t="s">
        <v>10</v>
      </c>
      <c r="B5" s="17">
        <f>SUM(B6:B39)</f>
        <v>2282</v>
      </c>
      <c r="C5" s="17">
        <f t="shared" ref="C5:J5" si="0">SUM(C6:C39)</f>
        <v>60</v>
      </c>
      <c r="D5" s="17">
        <f t="shared" si="0"/>
        <v>2342</v>
      </c>
      <c r="E5" s="17">
        <f t="shared" si="0"/>
        <v>1679560</v>
      </c>
      <c r="F5" s="17">
        <f t="shared" si="0"/>
        <v>685534</v>
      </c>
      <c r="G5" s="17">
        <f t="shared" si="0"/>
        <v>2365094</v>
      </c>
      <c r="H5" s="17">
        <f t="shared" si="0"/>
        <v>227400</v>
      </c>
      <c r="I5" s="17">
        <f t="shared" si="0"/>
        <v>89153</v>
      </c>
      <c r="J5" s="17">
        <f t="shared" si="0"/>
        <v>316553</v>
      </c>
      <c r="K5" s="18">
        <v>100</v>
      </c>
    </row>
    <row r="6" spans="1:12" s="19" customFormat="1" ht="16.399999999999999" customHeight="1" x14ac:dyDescent="0.75">
      <c r="A6" s="20" t="s">
        <v>13</v>
      </c>
      <c r="B6" s="21">
        <v>132</v>
      </c>
      <c r="C6" s="21">
        <v>3</v>
      </c>
      <c r="D6" s="22">
        <f t="shared" ref="D6:D39" si="1">SUM(B6:C6)</f>
        <v>135</v>
      </c>
      <c r="E6" s="22">
        <v>74779</v>
      </c>
      <c r="F6" s="22">
        <v>29090</v>
      </c>
      <c r="G6" s="22">
        <f>SUM(E6:F6)</f>
        <v>103869</v>
      </c>
      <c r="H6" s="22">
        <v>8348</v>
      </c>
      <c r="I6" s="22">
        <v>4894</v>
      </c>
      <c r="J6" s="22">
        <f>SUM(H6:I6)</f>
        <v>13242</v>
      </c>
      <c r="K6" s="23">
        <f t="shared" ref="K6:K39" si="2">J6/formula_1*100</f>
        <v>4.1831857540443469</v>
      </c>
      <c r="L6" s="24"/>
    </row>
    <row r="7" spans="1:12" s="19" customFormat="1" ht="16.399999999999999" customHeight="1" x14ac:dyDescent="0.75">
      <c r="A7" s="20" t="s">
        <v>14</v>
      </c>
      <c r="B7" s="21">
        <v>49</v>
      </c>
      <c r="C7" s="21">
        <v>0</v>
      </c>
      <c r="D7" s="22">
        <f t="shared" si="1"/>
        <v>49</v>
      </c>
      <c r="E7" s="22">
        <v>8789</v>
      </c>
      <c r="F7" s="21">
        <v>0</v>
      </c>
      <c r="G7" s="22">
        <f t="shared" ref="G7:G39" si="3">SUM(E7:F7)</f>
        <v>8789</v>
      </c>
      <c r="H7" s="21">
        <v>1000</v>
      </c>
      <c r="I7" s="21">
        <v>0</v>
      </c>
      <c r="J7" s="22">
        <f t="shared" ref="J7:J39" si="4">SUM(H7:I7)</f>
        <v>1000</v>
      </c>
      <c r="K7" s="23">
        <f t="shared" si="2"/>
        <v>0.31590286618670488</v>
      </c>
      <c r="L7" s="24"/>
    </row>
    <row r="8" spans="1:12" s="19" customFormat="1" ht="16.399999999999999" customHeight="1" x14ac:dyDescent="0.75">
      <c r="A8" s="20" t="s">
        <v>15</v>
      </c>
      <c r="B8" s="21">
        <v>42</v>
      </c>
      <c r="C8" s="21">
        <v>0</v>
      </c>
      <c r="D8" s="22">
        <f t="shared" si="1"/>
        <v>42</v>
      </c>
      <c r="E8" s="22">
        <v>37389</v>
      </c>
      <c r="F8" s="21">
        <v>0</v>
      </c>
      <c r="G8" s="22">
        <f t="shared" si="3"/>
        <v>37389</v>
      </c>
      <c r="H8" s="22">
        <v>1266</v>
      </c>
      <c r="I8" s="21">
        <v>0</v>
      </c>
      <c r="J8" s="22">
        <f t="shared" si="4"/>
        <v>1266</v>
      </c>
      <c r="K8" s="23">
        <f t="shared" si="2"/>
        <v>0.3999330285923684</v>
      </c>
      <c r="L8" s="24"/>
    </row>
    <row r="9" spans="1:12" s="19" customFormat="1" ht="16.399999999999999" customHeight="1" x14ac:dyDescent="0.75">
      <c r="A9" s="20" t="s">
        <v>16</v>
      </c>
      <c r="B9" s="21">
        <v>2</v>
      </c>
      <c r="C9" s="21">
        <v>0</v>
      </c>
      <c r="D9" s="22">
        <f t="shared" si="1"/>
        <v>2</v>
      </c>
      <c r="E9" s="22">
        <v>17400</v>
      </c>
      <c r="F9" s="21">
        <v>0</v>
      </c>
      <c r="G9" s="22">
        <f t="shared" si="3"/>
        <v>17400</v>
      </c>
      <c r="H9" s="22">
        <v>17400</v>
      </c>
      <c r="I9" s="21">
        <v>0</v>
      </c>
      <c r="J9" s="22">
        <f t="shared" si="4"/>
        <v>17400</v>
      </c>
      <c r="K9" s="23">
        <f t="shared" si="2"/>
        <v>5.4967098716486653</v>
      </c>
      <c r="L9" s="24"/>
    </row>
    <row r="10" spans="1:12" s="19" customFormat="1" ht="16.399999999999999" customHeight="1" x14ac:dyDescent="0.75">
      <c r="A10" s="20" t="s">
        <v>17</v>
      </c>
      <c r="B10" s="21">
        <v>108</v>
      </c>
      <c r="C10" s="21">
        <v>4</v>
      </c>
      <c r="D10" s="22">
        <f t="shared" si="1"/>
        <v>112</v>
      </c>
      <c r="E10" s="22">
        <v>68349</v>
      </c>
      <c r="F10" s="22">
        <v>12994</v>
      </c>
      <c r="G10" s="22">
        <f t="shared" si="3"/>
        <v>81343</v>
      </c>
      <c r="H10" s="22">
        <v>8933</v>
      </c>
      <c r="I10" s="21">
        <v>400</v>
      </c>
      <c r="J10" s="22">
        <f t="shared" si="4"/>
        <v>9333</v>
      </c>
      <c r="K10" s="23">
        <f t="shared" si="2"/>
        <v>2.9483214501205168</v>
      </c>
      <c r="L10" s="24"/>
    </row>
    <row r="11" spans="1:12" s="19" customFormat="1" ht="16.399999999999999" customHeight="1" x14ac:dyDescent="0.75">
      <c r="A11" s="20" t="s">
        <v>18</v>
      </c>
      <c r="B11" s="21">
        <v>122</v>
      </c>
      <c r="C11" s="21">
        <v>4</v>
      </c>
      <c r="D11" s="22">
        <f t="shared" si="1"/>
        <v>126</v>
      </c>
      <c r="E11" s="22">
        <v>131797</v>
      </c>
      <c r="F11" s="22">
        <v>22216</v>
      </c>
      <c r="G11" s="22">
        <f t="shared" si="3"/>
        <v>154013</v>
      </c>
      <c r="H11" s="22">
        <v>17581</v>
      </c>
      <c r="I11" s="22">
        <v>3110</v>
      </c>
      <c r="J11" s="22">
        <f t="shared" si="4"/>
        <v>20691</v>
      </c>
      <c r="K11" s="23">
        <f t="shared" si="2"/>
        <v>6.5363462042691109</v>
      </c>
      <c r="L11" s="24"/>
    </row>
    <row r="12" spans="1:12" s="19" customFormat="1" ht="16.399999999999999" customHeight="1" x14ac:dyDescent="0.75">
      <c r="A12" s="20" t="s">
        <v>19</v>
      </c>
      <c r="B12" s="21">
        <v>58</v>
      </c>
      <c r="C12" s="21">
        <v>7</v>
      </c>
      <c r="D12" s="22">
        <f t="shared" si="1"/>
        <v>65</v>
      </c>
      <c r="E12" s="22">
        <v>33380</v>
      </c>
      <c r="F12" s="22">
        <v>126216</v>
      </c>
      <c r="G12" s="22">
        <f t="shared" si="3"/>
        <v>159596</v>
      </c>
      <c r="H12" s="22">
        <v>4297</v>
      </c>
      <c r="I12" s="22">
        <v>12600</v>
      </c>
      <c r="J12" s="22">
        <f t="shared" si="4"/>
        <v>16897</v>
      </c>
      <c r="K12" s="23">
        <f t="shared" si="2"/>
        <v>5.337810729956753</v>
      </c>
      <c r="L12" s="24"/>
    </row>
    <row r="13" spans="1:12" s="19" customFormat="1" ht="16.399999999999999" customHeight="1" x14ac:dyDescent="0.75">
      <c r="A13" s="20" t="s">
        <v>20</v>
      </c>
      <c r="B13" s="21">
        <v>3</v>
      </c>
      <c r="C13" s="21">
        <v>0</v>
      </c>
      <c r="D13" s="22">
        <f t="shared" si="1"/>
        <v>3</v>
      </c>
      <c r="E13" s="21">
        <v>411</v>
      </c>
      <c r="F13" s="21">
        <v>0</v>
      </c>
      <c r="G13" s="22">
        <f t="shared" si="3"/>
        <v>411</v>
      </c>
      <c r="H13" s="21">
        <v>50</v>
      </c>
      <c r="I13" s="21">
        <v>0</v>
      </c>
      <c r="J13" s="22">
        <f t="shared" si="4"/>
        <v>50</v>
      </c>
      <c r="K13" s="23">
        <f t="shared" si="2"/>
        <v>1.5795143309335246E-2</v>
      </c>
      <c r="L13" s="24"/>
    </row>
    <row r="14" spans="1:12" s="19" customFormat="1" ht="16.399999999999999" customHeight="1" x14ac:dyDescent="0.75">
      <c r="A14" s="20" t="s">
        <v>21</v>
      </c>
      <c r="B14" s="21">
        <v>15</v>
      </c>
      <c r="C14" s="21">
        <v>0</v>
      </c>
      <c r="D14" s="22">
        <f t="shared" si="1"/>
        <v>15</v>
      </c>
      <c r="E14" s="22">
        <v>3751</v>
      </c>
      <c r="F14" s="21">
        <v>0</v>
      </c>
      <c r="G14" s="22">
        <f t="shared" si="3"/>
        <v>3751</v>
      </c>
      <c r="H14" s="21">
        <v>300</v>
      </c>
      <c r="I14" s="21">
        <v>0</v>
      </c>
      <c r="J14" s="22">
        <f t="shared" si="4"/>
        <v>300</v>
      </c>
      <c r="K14" s="23">
        <f t="shared" si="2"/>
        <v>9.4770859856011483E-2</v>
      </c>
      <c r="L14" s="24"/>
    </row>
    <row r="15" spans="1:12" s="19" customFormat="1" ht="16.399999999999999" customHeight="1" x14ac:dyDescent="0.75">
      <c r="A15" s="20" t="s">
        <v>22</v>
      </c>
      <c r="B15" s="21">
        <v>11</v>
      </c>
      <c r="C15" s="21">
        <v>0</v>
      </c>
      <c r="D15" s="22">
        <f t="shared" si="1"/>
        <v>11</v>
      </c>
      <c r="E15" s="22">
        <v>1072</v>
      </c>
      <c r="F15" s="21">
        <v>0</v>
      </c>
      <c r="G15" s="22">
        <f t="shared" si="3"/>
        <v>1072</v>
      </c>
      <c r="H15" s="21">
        <v>205</v>
      </c>
      <c r="I15" s="21">
        <v>0</v>
      </c>
      <c r="J15" s="22">
        <f t="shared" si="4"/>
        <v>205</v>
      </c>
      <c r="K15" s="23">
        <f t="shared" si="2"/>
        <v>6.4760087568274505E-2</v>
      </c>
      <c r="L15" s="24"/>
    </row>
    <row r="16" spans="1:12" s="19" customFormat="1" ht="16.399999999999999" customHeight="1" x14ac:dyDescent="0.75">
      <c r="A16" s="20" t="s">
        <v>23</v>
      </c>
      <c r="B16" s="21">
        <v>3</v>
      </c>
      <c r="C16" s="21">
        <v>2</v>
      </c>
      <c r="D16" s="22">
        <f t="shared" si="1"/>
        <v>5</v>
      </c>
      <c r="E16" s="21">
        <v>498</v>
      </c>
      <c r="F16" s="22">
        <v>82290</v>
      </c>
      <c r="G16" s="22">
        <f t="shared" si="3"/>
        <v>82788</v>
      </c>
      <c r="H16" s="21">
        <v>147</v>
      </c>
      <c r="I16" s="22">
        <v>27250</v>
      </c>
      <c r="J16" s="22">
        <f t="shared" si="4"/>
        <v>27397</v>
      </c>
      <c r="K16" s="23">
        <f t="shared" si="2"/>
        <v>8.6547908249171552</v>
      </c>
      <c r="L16" s="24"/>
    </row>
    <row r="17" spans="1:12" s="19" customFormat="1" ht="16.399999999999999" customHeight="1" x14ac:dyDescent="0.75">
      <c r="A17" s="20" t="s">
        <v>24</v>
      </c>
      <c r="B17" s="21">
        <v>11</v>
      </c>
      <c r="C17" s="21">
        <v>0</v>
      </c>
      <c r="D17" s="22">
        <f t="shared" si="1"/>
        <v>11</v>
      </c>
      <c r="E17" s="22">
        <v>4280</v>
      </c>
      <c r="F17" s="22">
        <v>0</v>
      </c>
      <c r="G17" s="22">
        <f t="shared" si="3"/>
        <v>4280</v>
      </c>
      <c r="H17" s="21">
        <v>403</v>
      </c>
      <c r="I17" s="22">
        <v>0</v>
      </c>
      <c r="J17" s="22">
        <f t="shared" si="4"/>
        <v>403</v>
      </c>
      <c r="K17" s="23">
        <f t="shared" si="2"/>
        <v>0.12730885507324208</v>
      </c>
      <c r="L17" s="24"/>
    </row>
    <row r="18" spans="1:12" s="19" customFormat="1" ht="16.399999999999999" customHeight="1" x14ac:dyDescent="0.75">
      <c r="A18" s="20" t="s">
        <v>25</v>
      </c>
      <c r="B18" s="21">
        <v>37</v>
      </c>
      <c r="C18" s="21">
        <v>1</v>
      </c>
      <c r="D18" s="22">
        <f t="shared" si="1"/>
        <v>38</v>
      </c>
      <c r="E18" s="22">
        <v>28958</v>
      </c>
      <c r="F18" s="21">
        <v>2362</v>
      </c>
      <c r="G18" s="22">
        <f t="shared" si="3"/>
        <v>31320</v>
      </c>
      <c r="H18" s="22">
        <v>3717</v>
      </c>
      <c r="I18" s="21">
        <v>300</v>
      </c>
      <c r="J18" s="22">
        <f t="shared" si="4"/>
        <v>4017</v>
      </c>
      <c r="K18" s="23">
        <f t="shared" si="2"/>
        <v>1.2689818134719937</v>
      </c>
      <c r="L18" s="24"/>
    </row>
    <row r="19" spans="1:12" s="19" customFormat="1" ht="16.399999999999999" customHeight="1" x14ac:dyDescent="0.75">
      <c r="A19" s="20" t="s">
        <v>26</v>
      </c>
      <c r="B19" s="21">
        <v>161</v>
      </c>
      <c r="C19" s="21">
        <v>3</v>
      </c>
      <c r="D19" s="22">
        <f t="shared" si="1"/>
        <v>164</v>
      </c>
      <c r="E19" s="22">
        <v>127872</v>
      </c>
      <c r="F19" s="22">
        <v>14879</v>
      </c>
      <c r="G19" s="22">
        <f t="shared" si="3"/>
        <v>142751</v>
      </c>
      <c r="H19" s="22">
        <v>22477</v>
      </c>
      <c r="I19" s="22">
        <v>1988</v>
      </c>
      <c r="J19" s="22">
        <f t="shared" si="4"/>
        <v>24465</v>
      </c>
      <c r="K19" s="23">
        <f t="shared" si="2"/>
        <v>7.7285636212577362</v>
      </c>
      <c r="L19" s="24"/>
    </row>
    <row r="20" spans="1:12" s="19" customFormat="1" ht="16.399999999999999" customHeight="1" x14ac:dyDescent="0.75">
      <c r="A20" s="20" t="s">
        <v>27</v>
      </c>
      <c r="B20" s="21">
        <v>85</v>
      </c>
      <c r="C20" s="21">
        <v>0</v>
      </c>
      <c r="D20" s="22">
        <f t="shared" si="1"/>
        <v>85</v>
      </c>
      <c r="E20" s="22">
        <v>93830</v>
      </c>
      <c r="F20" s="21">
        <v>0</v>
      </c>
      <c r="G20" s="22">
        <f t="shared" si="3"/>
        <v>93830</v>
      </c>
      <c r="H20" s="22">
        <v>6983</v>
      </c>
      <c r="I20" s="21">
        <v>0</v>
      </c>
      <c r="J20" s="22">
        <f t="shared" si="4"/>
        <v>6983</v>
      </c>
      <c r="K20" s="23">
        <f t="shared" si="2"/>
        <v>2.2059497145817604</v>
      </c>
      <c r="L20" s="24"/>
    </row>
    <row r="21" spans="1:12" s="19" customFormat="1" ht="16.399999999999999" customHeight="1" x14ac:dyDescent="0.75">
      <c r="A21" s="20" t="s">
        <v>28</v>
      </c>
      <c r="B21" s="21">
        <v>60</v>
      </c>
      <c r="C21" s="21">
        <v>1</v>
      </c>
      <c r="D21" s="22">
        <f t="shared" si="1"/>
        <v>61</v>
      </c>
      <c r="E21" s="22">
        <v>29924</v>
      </c>
      <c r="F21" s="22">
        <v>600</v>
      </c>
      <c r="G21" s="22">
        <f t="shared" si="3"/>
        <v>30524</v>
      </c>
      <c r="H21" s="22">
        <v>2850</v>
      </c>
      <c r="I21" s="21">
        <v>0</v>
      </c>
      <c r="J21" s="22">
        <f t="shared" si="4"/>
        <v>2850</v>
      </c>
      <c r="K21" s="23">
        <f t="shared" si="2"/>
        <v>0.90032316863210904</v>
      </c>
      <c r="L21" s="24"/>
    </row>
    <row r="22" spans="1:12" s="19" customFormat="1" ht="16.399999999999999" customHeight="1" x14ac:dyDescent="0.75">
      <c r="A22" s="20" t="s">
        <v>29</v>
      </c>
      <c r="B22" s="21">
        <v>8</v>
      </c>
      <c r="C22" s="21">
        <v>0</v>
      </c>
      <c r="D22" s="22">
        <f t="shared" si="1"/>
        <v>8</v>
      </c>
      <c r="E22" s="22">
        <v>4519</v>
      </c>
      <c r="F22" s="21">
        <v>0</v>
      </c>
      <c r="G22" s="22">
        <f t="shared" si="3"/>
        <v>4519</v>
      </c>
      <c r="H22" s="21">
        <v>600</v>
      </c>
      <c r="I22" s="21">
        <v>0</v>
      </c>
      <c r="J22" s="22">
        <f t="shared" si="4"/>
        <v>600</v>
      </c>
      <c r="K22" s="23">
        <f t="shared" si="2"/>
        <v>0.18954171971202297</v>
      </c>
      <c r="L22" s="24"/>
    </row>
    <row r="23" spans="1:12" s="19" customFormat="1" ht="16.399999999999999" customHeight="1" x14ac:dyDescent="0.75">
      <c r="A23" s="20" t="s">
        <v>30</v>
      </c>
      <c r="B23" s="21">
        <v>62</v>
      </c>
      <c r="C23" s="21">
        <v>1</v>
      </c>
      <c r="D23" s="22">
        <f t="shared" si="1"/>
        <v>63</v>
      </c>
      <c r="E23" s="22">
        <v>31339</v>
      </c>
      <c r="F23" s="22">
        <v>6252</v>
      </c>
      <c r="G23" s="22">
        <f t="shared" si="3"/>
        <v>37591</v>
      </c>
      <c r="H23" s="22">
        <v>3260</v>
      </c>
      <c r="I23" s="22">
        <v>1000</v>
      </c>
      <c r="J23" s="22">
        <f t="shared" si="4"/>
        <v>4260</v>
      </c>
      <c r="K23" s="23">
        <f t="shared" si="2"/>
        <v>1.345746209955363</v>
      </c>
      <c r="L23" s="24"/>
    </row>
    <row r="24" spans="1:12" s="19" customFormat="1" ht="16.399999999999999" customHeight="1" x14ac:dyDescent="0.75">
      <c r="A24" s="20" t="s">
        <v>31</v>
      </c>
      <c r="B24" s="21">
        <v>8</v>
      </c>
      <c r="C24" s="21">
        <v>0</v>
      </c>
      <c r="D24" s="22">
        <f t="shared" si="1"/>
        <v>8</v>
      </c>
      <c r="E24" s="22">
        <v>2630</v>
      </c>
      <c r="F24" s="21">
        <v>0</v>
      </c>
      <c r="G24" s="22">
        <f t="shared" si="3"/>
        <v>2630</v>
      </c>
      <c r="H24" s="21">
        <v>363</v>
      </c>
      <c r="I24" s="21">
        <v>0</v>
      </c>
      <c r="J24" s="22">
        <f t="shared" si="4"/>
        <v>363</v>
      </c>
      <c r="K24" s="23">
        <f t="shared" si="2"/>
        <v>0.11467274042577388</v>
      </c>
      <c r="L24" s="24"/>
    </row>
    <row r="25" spans="1:12" s="19" customFormat="1" ht="16.399999999999999" customHeight="1" x14ac:dyDescent="0.75">
      <c r="A25" s="20" t="s">
        <v>32</v>
      </c>
      <c r="B25" s="21">
        <v>4</v>
      </c>
      <c r="C25" s="21">
        <v>1</v>
      </c>
      <c r="D25" s="22">
        <f t="shared" si="1"/>
        <v>5</v>
      </c>
      <c r="E25" s="21">
        <v>529</v>
      </c>
      <c r="F25" s="21">
        <v>120</v>
      </c>
      <c r="G25" s="22">
        <f t="shared" si="3"/>
        <v>649</v>
      </c>
      <c r="H25" s="21">
        <v>306</v>
      </c>
      <c r="I25" s="21">
        <v>50</v>
      </c>
      <c r="J25" s="22">
        <f t="shared" si="4"/>
        <v>356</v>
      </c>
      <c r="K25" s="23">
        <f t="shared" si="2"/>
        <v>0.11246142036246695</v>
      </c>
      <c r="L25" s="24"/>
    </row>
    <row r="26" spans="1:12" s="19" customFormat="1" ht="16.399999999999999" customHeight="1" x14ac:dyDescent="0.75">
      <c r="A26" s="20" t="s">
        <v>33</v>
      </c>
      <c r="B26" s="21">
        <v>31</v>
      </c>
      <c r="C26" s="21">
        <v>0</v>
      </c>
      <c r="D26" s="22">
        <f t="shared" si="1"/>
        <v>31</v>
      </c>
      <c r="E26" s="22">
        <v>29226</v>
      </c>
      <c r="F26" s="21">
        <v>0</v>
      </c>
      <c r="G26" s="22">
        <f t="shared" si="3"/>
        <v>29226</v>
      </c>
      <c r="H26" s="22">
        <v>2564</v>
      </c>
      <c r="I26" s="21">
        <v>0</v>
      </c>
      <c r="J26" s="22">
        <f t="shared" si="4"/>
        <v>2564</v>
      </c>
      <c r="K26" s="23">
        <f t="shared" si="2"/>
        <v>0.80997494890271138</v>
      </c>
      <c r="L26" s="24"/>
    </row>
    <row r="27" spans="1:12" s="19" customFormat="1" ht="16.399999999999999" customHeight="1" x14ac:dyDescent="0.75">
      <c r="A27" s="20" t="s">
        <v>34</v>
      </c>
      <c r="B27" s="21">
        <v>82</v>
      </c>
      <c r="C27" s="21">
        <v>2</v>
      </c>
      <c r="D27" s="22">
        <f t="shared" si="1"/>
        <v>84</v>
      </c>
      <c r="E27" s="22">
        <v>32650</v>
      </c>
      <c r="F27" s="22">
        <v>13365</v>
      </c>
      <c r="G27" s="22">
        <f t="shared" si="3"/>
        <v>46015</v>
      </c>
      <c r="H27" s="22">
        <v>3183</v>
      </c>
      <c r="I27" s="22">
        <v>3525</v>
      </c>
      <c r="J27" s="22">
        <f t="shared" si="4"/>
        <v>6708</v>
      </c>
      <c r="K27" s="23">
        <f t="shared" si="2"/>
        <v>2.1190764263804165</v>
      </c>
      <c r="L27" s="24"/>
    </row>
    <row r="28" spans="1:12" s="19" customFormat="1" ht="16.399999999999999" customHeight="1" x14ac:dyDescent="0.75">
      <c r="A28" s="20" t="s">
        <v>35</v>
      </c>
      <c r="B28" s="21">
        <v>12</v>
      </c>
      <c r="C28" s="21">
        <v>0</v>
      </c>
      <c r="D28" s="22">
        <f t="shared" si="1"/>
        <v>12</v>
      </c>
      <c r="E28" s="22">
        <v>2315</v>
      </c>
      <c r="F28" s="21">
        <v>0</v>
      </c>
      <c r="G28" s="22">
        <f t="shared" si="3"/>
        <v>2315</v>
      </c>
      <c r="H28" s="21">
        <v>326</v>
      </c>
      <c r="I28" s="21">
        <v>0</v>
      </c>
      <c r="J28" s="22">
        <f t="shared" si="4"/>
        <v>326</v>
      </c>
      <c r="K28" s="23">
        <f t="shared" si="2"/>
        <v>0.1029843343768658</v>
      </c>
      <c r="L28" s="24"/>
    </row>
    <row r="29" spans="1:12" s="19" customFormat="1" ht="16.399999999999999" customHeight="1" x14ac:dyDescent="0.75">
      <c r="A29" s="20" t="s">
        <v>36</v>
      </c>
      <c r="B29" s="21">
        <v>97</v>
      </c>
      <c r="C29" s="21">
        <v>17</v>
      </c>
      <c r="D29" s="22">
        <f t="shared" si="1"/>
        <v>114</v>
      </c>
      <c r="E29" s="22">
        <v>188389</v>
      </c>
      <c r="F29" s="22">
        <v>112624</v>
      </c>
      <c r="G29" s="22">
        <f t="shared" si="3"/>
        <v>301013</v>
      </c>
      <c r="H29" s="22">
        <v>33608</v>
      </c>
      <c r="I29" s="22">
        <v>8954</v>
      </c>
      <c r="J29" s="22">
        <f t="shared" si="4"/>
        <v>42562</v>
      </c>
      <c r="K29" s="23">
        <f t="shared" si="2"/>
        <v>13.445457790638535</v>
      </c>
      <c r="L29" s="24"/>
    </row>
    <row r="30" spans="1:12" s="19" customFormat="1" ht="16.399999999999999" customHeight="1" x14ac:dyDescent="0.75">
      <c r="A30" s="20" t="s">
        <v>37</v>
      </c>
      <c r="B30" s="21">
        <v>7</v>
      </c>
      <c r="C30" s="21">
        <v>0</v>
      </c>
      <c r="D30" s="22">
        <f t="shared" si="1"/>
        <v>7</v>
      </c>
      <c r="E30" s="21">
        <v>1993</v>
      </c>
      <c r="F30" s="22">
        <v>0</v>
      </c>
      <c r="G30" s="22">
        <f t="shared" si="3"/>
        <v>1993</v>
      </c>
      <c r="H30" s="21">
        <v>869</v>
      </c>
      <c r="I30" s="21">
        <v>0</v>
      </c>
      <c r="J30" s="22">
        <f t="shared" si="4"/>
        <v>869</v>
      </c>
      <c r="K30" s="23">
        <f t="shared" si="2"/>
        <v>0.27451959071624654</v>
      </c>
      <c r="L30" s="24"/>
    </row>
    <row r="31" spans="1:12" s="19" customFormat="1" ht="16.399999999999999" customHeight="1" x14ac:dyDescent="0.75">
      <c r="A31" s="20" t="s">
        <v>38</v>
      </c>
      <c r="B31" s="21">
        <v>41</v>
      </c>
      <c r="C31" s="21">
        <v>0</v>
      </c>
      <c r="D31" s="22">
        <f t="shared" si="1"/>
        <v>41</v>
      </c>
      <c r="E31" s="22">
        <v>1120</v>
      </c>
      <c r="F31" s="22">
        <v>0</v>
      </c>
      <c r="G31" s="22">
        <f t="shared" si="3"/>
        <v>1120</v>
      </c>
      <c r="H31" s="22">
        <v>399</v>
      </c>
      <c r="I31" s="21">
        <v>0</v>
      </c>
      <c r="J31" s="22">
        <f t="shared" si="4"/>
        <v>399</v>
      </c>
      <c r="K31" s="23">
        <f t="shared" si="2"/>
        <v>0.12604524360849526</v>
      </c>
      <c r="L31" s="24"/>
    </row>
    <row r="32" spans="1:12" s="19" customFormat="1" ht="16.399999999999999" customHeight="1" x14ac:dyDescent="0.75">
      <c r="A32" s="20" t="s">
        <v>39</v>
      </c>
      <c r="B32" s="21">
        <v>39</v>
      </c>
      <c r="C32" s="21">
        <v>0</v>
      </c>
      <c r="D32" s="22">
        <f t="shared" si="1"/>
        <v>39</v>
      </c>
      <c r="E32" s="22">
        <v>29167</v>
      </c>
      <c r="F32" s="22">
        <v>0</v>
      </c>
      <c r="G32" s="22">
        <f t="shared" si="3"/>
        <v>29167</v>
      </c>
      <c r="H32" s="22">
        <v>3955</v>
      </c>
      <c r="I32" s="22">
        <v>0</v>
      </c>
      <c r="J32" s="22">
        <f t="shared" si="4"/>
        <v>3955</v>
      </c>
      <c r="K32" s="23">
        <f t="shared" si="2"/>
        <v>1.2493958357684178</v>
      </c>
      <c r="L32" s="24"/>
    </row>
    <row r="33" spans="1:12" s="19" customFormat="1" ht="16.399999999999999" customHeight="1" x14ac:dyDescent="0.75">
      <c r="A33" s="20" t="s">
        <v>40</v>
      </c>
      <c r="B33" s="21">
        <v>520</v>
      </c>
      <c r="C33" s="21">
        <v>5</v>
      </c>
      <c r="D33" s="22">
        <f t="shared" si="1"/>
        <v>525</v>
      </c>
      <c r="E33" s="22">
        <v>321704</v>
      </c>
      <c r="F33" s="22">
        <v>80156</v>
      </c>
      <c r="G33" s="22">
        <f t="shared" si="3"/>
        <v>401860</v>
      </c>
      <c r="H33" s="21">
        <v>37486</v>
      </c>
      <c r="I33" s="21">
        <v>10743</v>
      </c>
      <c r="J33" s="22">
        <f t="shared" si="4"/>
        <v>48229</v>
      </c>
      <c r="K33" s="23">
        <f t="shared" si="2"/>
        <v>15.235679333318592</v>
      </c>
      <c r="L33" s="24"/>
    </row>
    <row r="34" spans="1:12" s="19" customFormat="1" ht="16.399999999999999" customHeight="1" x14ac:dyDescent="0.75">
      <c r="A34" s="20" t="s">
        <v>41</v>
      </c>
      <c r="B34" s="21">
        <v>37</v>
      </c>
      <c r="C34" s="21">
        <v>0</v>
      </c>
      <c r="D34" s="22">
        <f t="shared" si="1"/>
        <v>37</v>
      </c>
      <c r="E34" s="22">
        <v>10248</v>
      </c>
      <c r="F34" s="21">
        <v>0</v>
      </c>
      <c r="G34" s="22">
        <f t="shared" si="3"/>
        <v>10248</v>
      </c>
      <c r="H34" s="22">
        <v>888</v>
      </c>
      <c r="I34" s="21">
        <v>0</v>
      </c>
      <c r="J34" s="22">
        <f t="shared" si="4"/>
        <v>888</v>
      </c>
      <c r="K34" s="23">
        <f t="shared" si="2"/>
        <v>0.28052174517379397</v>
      </c>
      <c r="L34" s="24"/>
    </row>
    <row r="35" spans="1:12" s="19" customFormat="1" ht="16.399999999999999" customHeight="1" x14ac:dyDescent="0.75">
      <c r="A35" s="20" t="s">
        <v>42</v>
      </c>
      <c r="B35" s="21">
        <v>113</v>
      </c>
      <c r="C35" s="21">
        <v>2</v>
      </c>
      <c r="D35" s="22">
        <f t="shared" si="1"/>
        <v>115</v>
      </c>
      <c r="E35" s="22">
        <v>84080</v>
      </c>
      <c r="F35" s="22">
        <v>15167</v>
      </c>
      <c r="G35" s="22">
        <f t="shared" si="3"/>
        <v>99247</v>
      </c>
      <c r="H35" s="22">
        <v>14495</v>
      </c>
      <c r="I35" s="22">
        <v>3120</v>
      </c>
      <c r="J35" s="22">
        <f t="shared" si="4"/>
        <v>17615</v>
      </c>
      <c r="K35" s="23">
        <f t="shared" si="2"/>
        <v>5.5646289878788071</v>
      </c>
      <c r="L35" s="24"/>
    </row>
    <row r="36" spans="1:12" s="19" customFormat="1" ht="16.399999999999999" customHeight="1" x14ac:dyDescent="0.75">
      <c r="A36" s="20" t="s">
        <v>43</v>
      </c>
      <c r="B36" s="21">
        <v>21</v>
      </c>
      <c r="C36" s="21">
        <v>2</v>
      </c>
      <c r="D36" s="22">
        <f t="shared" si="1"/>
        <v>23</v>
      </c>
      <c r="E36" s="22">
        <v>7654</v>
      </c>
      <c r="F36" s="21">
        <v>4750</v>
      </c>
      <c r="G36" s="22">
        <f t="shared" si="3"/>
        <v>12404</v>
      </c>
      <c r="H36" s="21">
        <v>1396</v>
      </c>
      <c r="I36" s="21">
        <v>282</v>
      </c>
      <c r="J36" s="22">
        <f t="shared" si="4"/>
        <v>1678</v>
      </c>
      <c r="K36" s="23">
        <f t="shared" si="2"/>
        <v>0.53008500946129089</v>
      </c>
      <c r="L36" s="24"/>
    </row>
    <row r="37" spans="1:12" s="19" customFormat="1" ht="16.399999999999999" customHeight="1" x14ac:dyDescent="0.75">
      <c r="A37" s="20" t="s">
        <v>44</v>
      </c>
      <c r="B37" s="21">
        <v>5</v>
      </c>
      <c r="C37" s="21">
        <v>1</v>
      </c>
      <c r="D37" s="22">
        <f t="shared" si="1"/>
        <v>6</v>
      </c>
      <c r="E37" s="22">
        <v>14983</v>
      </c>
      <c r="F37" s="22">
        <v>53321</v>
      </c>
      <c r="G37" s="22">
        <f t="shared" si="3"/>
        <v>68304</v>
      </c>
      <c r="H37" s="22">
        <v>174</v>
      </c>
      <c r="I37" s="22">
        <v>8679</v>
      </c>
      <c r="J37" s="22">
        <f t="shared" si="4"/>
        <v>8853</v>
      </c>
      <c r="K37" s="23">
        <f t="shared" si="2"/>
        <v>2.7966880743508988</v>
      </c>
      <c r="L37" s="24"/>
    </row>
    <row r="38" spans="1:12" s="19" customFormat="1" ht="16.399999999999999" customHeight="1" x14ac:dyDescent="0.75">
      <c r="A38" s="25" t="s">
        <v>45</v>
      </c>
      <c r="B38" s="21">
        <v>74</v>
      </c>
      <c r="C38" s="21">
        <v>3</v>
      </c>
      <c r="D38" s="22">
        <f t="shared" si="1"/>
        <v>77</v>
      </c>
      <c r="E38" s="22">
        <v>108437</v>
      </c>
      <c r="F38" s="22">
        <v>100093</v>
      </c>
      <c r="G38" s="22">
        <f t="shared" si="3"/>
        <v>208530</v>
      </c>
      <c r="H38" s="22">
        <v>11911</v>
      </c>
      <c r="I38" s="22">
        <v>837</v>
      </c>
      <c r="J38" s="22">
        <f t="shared" si="4"/>
        <v>12748</v>
      </c>
      <c r="K38" s="23">
        <f t="shared" si="2"/>
        <v>4.0271297381481146</v>
      </c>
      <c r="L38" s="24"/>
    </row>
    <row r="39" spans="1:12" s="19" customFormat="1" ht="16.399999999999999" customHeight="1" x14ac:dyDescent="0.75">
      <c r="A39" s="20" t="s">
        <v>46</v>
      </c>
      <c r="B39" s="21">
        <v>222</v>
      </c>
      <c r="C39" s="21">
        <v>1</v>
      </c>
      <c r="D39" s="22">
        <f t="shared" si="1"/>
        <v>223</v>
      </c>
      <c r="E39" s="22">
        <v>146098</v>
      </c>
      <c r="F39" s="22">
        <v>9039</v>
      </c>
      <c r="G39" s="22">
        <f t="shared" si="3"/>
        <v>155137</v>
      </c>
      <c r="H39" s="22">
        <v>15660</v>
      </c>
      <c r="I39" s="22">
        <v>1421</v>
      </c>
      <c r="J39" s="22">
        <f t="shared" si="4"/>
        <v>17081</v>
      </c>
      <c r="K39" s="23">
        <f t="shared" si="2"/>
        <v>5.3959368573351068</v>
      </c>
      <c r="L39" s="24"/>
    </row>
    <row r="40" spans="1:12" s="19" customFormat="1" ht="15" customHeight="1" x14ac:dyDescent="0.75">
      <c r="K40" s="26" t="s">
        <v>47</v>
      </c>
    </row>
  </sheetData>
  <mergeCells count="7">
    <mergeCell ref="A1:K1"/>
    <mergeCell ref="J2:K2"/>
    <mergeCell ref="A3:A4"/>
    <mergeCell ref="B3:D3"/>
    <mergeCell ref="E3:G3"/>
    <mergeCell ref="H3:J3"/>
    <mergeCell ref="K3:K4"/>
  </mergeCells>
  <printOptions horizontalCentered="1"/>
  <pageMargins left="0.65" right="0.65" top="0.75" bottom="0.75" header="0.3" footer="0.3"/>
  <pageSetup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02</vt:lpstr>
      <vt:lpstr>formula</vt:lpstr>
      <vt:lpstr>formula_1</vt:lpstr>
      <vt:lpstr>'Table 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2022-07-28T07:13:44Z</dcterms:created>
  <dcterms:modified xsi:type="dcterms:W3CDTF">2022-07-28T07:13:44Z</dcterms:modified>
</cp:coreProperties>
</file>