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Mega Data Sets\Bos Indicators\ND Health\Health\"/>
    </mc:Choice>
  </mc:AlternateContent>
  <xr:revisionPtr revIDLastSave="0" documentId="13_ncr:1_{43C86E26-4F0F-43CC-A429-F027206A5A35}" xr6:coauthVersionLast="47" xr6:coauthVersionMax="47" xr10:uidLastSave="{00000000-0000-0000-0000-000000000000}"/>
  <bookViews>
    <workbookView xWindow="-90" yWindow="-90" windowWidth="19380" windowHeight="10260" xr2:uid="{5BAA533E-FDE7-43BC-AA5D-6DA585D9EBAF}"/>
  </bookViews>
  <sheets>
    <sheet name="Table 45-46" sheetId="1" r:id="rId1"/>
  </sheets>
  <definedNames>
    <definedName name="_xlnm.Print_Area" localSheetId="0">'Table 45-46'!$A$1:$H$39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B35" i="1" s="1"/>
  <c r="B34" i="1"/>
  <c r="B33" i="1"/>
  <c r="B32" i="1"/>
  <c r="B31" i="1"/>
  <c r="D30" i="1"/>
  <c r="B30" i="1"/>
  <c r="B29" i="1"/>
  <c r="B28" i="1"/>
  <c r="B27" i="1"/>
  <c r="B26" i="1"/>
  <c r="B25" i="1"/>
  <c r="B24" i="1"/>
  <c r="B23" i="1"/>
  <c r="D22" i="1"/>
  <c r="B22" i="1" s="1"/>
  <c r="B21" i="1"/>
  <c r="D19" i="1"/>
  <c r="B19" i="1"/>
  <c r="B18" i="1"/>
  <c r="B17" i="1"/>
  <c r="B16" i="1"/>
  <c r="B15" i="1"/>
  <c r="B14" i="1"/>
  <c r="B13" i="1"/>
  <c r="D12" i="1"/>
  <c r="C12" i="1"/>
  <c r="B12" i="1" s="1"/>
  <c r="B11" i="1"/>
  <c r="B10" i="1"/>
  <c r="B9" i="1"/>
  <c r="B8" i="1"/>
  <c r="D7" i="1"/>
  <c r="B7" i="1" s="1"/>
  <c r="B6" i="1"/>
  <c r="B5" i="1"/>
  <c r="D4" i="1" l="1"/>
  <c r="C4" i="1"/>
  <c r="B4" i="1" s="1"/>
</calcChain>
</file>

<file path=xl/sharedStrings.xml><?xml version="1.0" encoding="utf-8"?>
<sst xmlns="http://schemas.openxmlformats.org/spreadsheetml/2006/main" count="49" uniqueCount="44">
  <si>
    <t>PATIENTS TREATED (INDOOR/ OUTDOOR) IN GOVERNMENT HOSPITALS/ DISPENSARIES IN KHYBER PAKHTUNKHWA, DURING THE YEAR 2020</t>
  </si>
  <si>
    <t>Table No. 46</t>
  </si>
  <si>
    <t>(Numbers)</t>
  </si>
  <si>
    <t>District</t>
  </si>
  <si>
    <t>Total</t>
  </si>
  <si>
    <t>Indoor</t>
  </si>
  <si>
    <t>Outdoor</t>
  </si>
  <si>
    <t>Khyber Pakhtunkhwa</t>
  </si>
  <si>
    <t>Abbottabad</t>
  </si>
  <si>
    <t xml:space="preserve">Bajaur </t>
  </si>
  <si>
    <t>Bannu</t>
  </si>
  <si>
    <t>Battagram</t>
  </si>
  <si>
    <t>Buner</t>
  </si>
  <si>
    <t>Charsadda</t>
  </si>
  <si>
    <t>Chitral</t>
  </si>
  <si>
    <t>D.I.Khan</t>
  </si>
  <si>
    <t xml:space="preserve">Dir Lower </t>
  </si>
  <si>
    <t xml:space="preserve">Dir Upper </t>
  </si>
  <si>
    <t>Hangu</t>
  </si>
  <si>
    <t>Haripur</t>
  </si>
  <si>
    <t>Karak</t>
  </si>
  <si>
    <t>Khyber</t>
  </si>
  <si>
    <t>Kohat</t>
  </si>
  <si>
    <t>Kohistan</t>
  </si>
  <si>
    <t>-</t>
  </si>
  <si>
    <t>Kurram</t>
  </si>
  <si>
    <t>Lakki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</si>
  <si>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</si>
  <si>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</si>
  <si>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</si>
  <si>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</si>
  <si>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</si>
  <si>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</si>
  <si>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</si>
  <si>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</si>
  <si>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</si>
  <si>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</si>
  <si>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</si>
  <si>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</si>
  <si>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</si>
  <si>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</si>
  <si>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1. Outdoor patients include Old &amp; New cases.</t>
    </r>
  </si>
  <si>
    <r>
      <rPr>
        <b/>
        <sz val="9"/>
        <rFont val="Arial"/>
        <family val="2"/>
      </rPr>
      <t xml:space="preserve">Source:    </t>
    </r>
    <r>
      <rPr>
        <sz val="9"/>
        <rFont val="Arial"/>
        <family val="2"/>
      </rPr>
      <t>Director General Health services , Khyber pakhtunkhwa, peshawar</t>
    </r>
  </si>
  <si>
    <t xml:space="preserve">           2. The data of medical and  teaching instituion (MTI) is not included in this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</si>
</sst>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1" applyNumberFormat="1" applyBorder="1" applyAlignment="1">
      <alignment vertical="center"/>
    </xf>
    <xf numFmtId="3" fontId="5" fillId="0" borderId="1" xfId="1" applyNumberForma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CF1BD88B-D854-46EC-B1A4-0098F7452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AD8A-34C4-4EC8-AB69-8740EDFF9410}">
  <sheetPr>
    <tabColor rgb="FF0070C0"/>
  </sheetPr>
  <dimension ref="A1:H40"/>
  <sheetViews>
    <sheetView tabSelected="1" view="pageBreakPreview" zoomScaleSheetLayoutView="100" workbookViewId="0">
      <selection sqref="A1:D1"/>
    </sheetView>
  </sheetViews>
  <sheetFormatPr defaultColWidth="9.1328125" defaultRowHeight="13" x14ac:dyDescent="0.6"/>
  <cols>
    <col min="1" max="1" width="20.26953125" style="13" customWidth="1"/>
    <col min="2" max="4" width="16.7265625" style="13" customWidth="1"/>
    <col min="5" max="5" width="20.54296875" style="13" customWidth="1"/>
    <col min="6" max="8" width="18.7265625" style="13" customWidth="1"/>
    <col min="9" max="16384" width="9.1328125" style="13"/>
  </cols>
  <sheetData>
    <row r="1" spans="1:8" s="1" customFormat="1" ht="60" customHeight="1" x14ac:dyDescent="0.8">
      <c r="A1" s="23" t="s">
        <v>0</v>
      </c>
      <c r="B1" s="23"/>
      <c r="C1" s="23"/>
      <c r="D1" s="23"/>
    </row>
    <row r="2" spans="1:8" s="2" customFormat="1" ht="12.95" customHeight="1" x14ac:dyDescent="0.55000000000000004">
      <c r="A2" s="2" t="s">
        <v>1</v>
      </c>
      <c r="D2" s="3" t="s">
        <v>2</v>
      </c>
    </row>
    <row r="3" spans="1:8" s="5" customFormat="1" ht="26.15" customHeight="1" x14ac:dyDescent="0.6">
      <c r="A3" s="4" t="s">
        <v>3</v>
      </c>
      <c r="B3" s="4" t="s">
        <v>4</v>
      </c>
      <c r="C3" s="4" t="s">
        <v>5</v>
      </c>
      <c r="D3" s="4" t="s">
        <v>6</v>
      </c>
    </row>
    <row r="4" spans="1:8" s="5" customFormat="1" ht="17.45" customHeight="1" x14ac:dyDescent="0.6">
      <c r="A4" s="6" t="s">
        <v>7</v>
      </c>
      <c r="B4" s="7">
        <f t="shared" ref="B4:B35" si="0">SUM(C4+D4)</f>
        <v>29833126</v>
      </c>
      <c r="C4" s="8">
        <f>SUM(C5:C36)</f>
        <v>691297</v>
      </c>
      <c r="D4" s="8">
        <f>SUM(D5:D36)</f>
        <v>29141829</v>
      </c>
    </row>
    <row r="5" spans="1:8" s="5" customFormat="1" ht="17.45" customHeight="1" x14ac:dyDescent="0.6">
      <c r="A5" s="9" t="s">
        <v>8</v>
      </c>
      <c r="B5" s="10">
        <f t="shared" si="0"/>
        <v>1390606</v>
      </c>
      <c r="C5" s="11">
        <v>23902</v>
      </c>
      <c r="D5" s="11">
        <v>1366704</v>
      </c>
    </row>
    <row r="6" spans="1:8" s="5" customFormat="1" ht="17.45" customHeight="1" x14ac:dyDescent="0.55000000000000004">
      <c r="A6" s="9" t="s">
        <v>9</v>
      </c>
      <c r="B6" s="10">
        <f t="shared" si="0"/>
        <v>790969</v>
      </c>
      <c r="C6" s="10">
        <v>30497</v>
      </c>
      <c r="D6" s="10">
        <v>760472</v>
      </c>
      <c r="E6" s="12"/>
      <c r="F6" s="12"/>
      <c r="G6" s="2"/>
      <c r="H6" s="2"/>
    </row>
    <row r="7" spans="1:8" s="5" customFormat="1" ht="17.45" customHeight="1" x14ac:dyDescent="0.6">
      <c r="A7" s="9" t="s">
        <v>10</v>
      </c>
      <c r="B7" s="10">
        <f t="shared" si="0"/>
        <v>832512</v>
      </c>
      <c r="C7" s="11">
        <v>12214</v>
      </c>
      <c r="D7" s="11">
        <f>680703+139595</f>
        <v>820298</v>
      </c>
    </row>
    <row r="8" spans="1:8" s="5" customFormat="1" ht="17.45" customHeight="1" x14ac:dyDescent="0.6">
      <c r="A8" s="9" t="s">
        <v>11</v>
      </c>
      <c r="B8" s="10">
        <f t="shared" si="0"/>
        <v>372360</v>
      </c>
      <c r="C8" s="11">
        <v>13812</v>
      </c>
      <c r="D8" s="11">
        <v>358548</v>
      </c>
    </row>
    <row r="9" spans="1:8" s="5" customFormat="1" ht="17.45" customHeight="1" x14ac:dyDescent="0.6">
      <c r="A9" s="9" t="s">
        <v>12</v>
      </c>
      <c r="B9" s="10">
        <f t="shared" si="0"/>
        <v>732662</v>
      </c>
      <c r="C9" s="11">
        <v>23648</v>
      </c>
      <c r="D9" s="11">
        <v>709014</v>
      </c>
    </row>
    <row r="10" spans="1:8" s="5" customFormat="1" ht="17.45" customHeight="1" x14ac:dyDescent="0.6">
      <c r="A10" s="9" t="s">
        <v>13</v>
      </c>
      <c r="B10" s="10">
        <f t="shared" si="0"/>
        <v>1413994</v>
      </c>
      <c r="C10" s="11">
        <v>15083</v>
      </c>
      <c r="D10" s="11">
        <v>1398911</v>
      </c>
    </row>
    <row r="11" spans="1:8" s="5" customFormat="1" ht="17.45" customHeight="1" x14ac:dyDescent="0.6">
      <c r="A11" s="9" t="s">
        <v>14</v>
      </c>
      <c r="B11" s="10">
        <f t="shared" si="0"/>
        <v>549224</v>
      </c>
      <c r="C11" s="11">
        <v>27215</v>
      </c>
      <c r="D11" s="11">
        <v>522009</v>
      </c>
    </row>
    <row r="12" spans="1:8" s="5" customFormat="1" ht="17.45" customHeight="1" x14ac:dyDescent="0.6">
      <c r="A12" s="9" t="s">
        <v>15</v>
      </c>
      <c r="B12" s="10">
        <f t="shared" si="0"/>
        <v>923273</v>
      </c>
      <c r="C12" s="11">
        <f>6372+36</f>
        <v>6408</v>
      </c>
      <c r="D12" s="11">
        <f>856309+60556</f>
        <v>916865</v>
      </c>
    </row>
    <row r="13" spans="1:8" s="5" customFormat="1" ht="17.45" customHeight="1" x14ac:dyDescent="0.6">
      <c r="A13" s="9" t="s">
        <v>16</v>
      </c>
      <c r="B13" s="10">
        <f t="shared" si="0"/>
        <v>1207016</v>
      </c>
      <c r="C13" s="11">
        <v>24221</v>
      </c>
      <c r="D13" s="11">
        <v>1182795</v>
      </c>
    </row>
    <row r="14" spans="1:8" s="5" customFormat="1" ht="17.45" customHeight="1" x14ac:dyDescent="0.6">
      <c r="A14" s="9" t="s">
        <v>17</v>
      </c>
      <c r="B14" s="10">
        <f t="shared" si="0"/>
        <v>699138</v>
      </c>
      <c r="C14" s="11">
        <v>6343</v>
      </c>
      <c r="D14" s="11">
        <v>692795</v>
      </c>
    </row>
    <row r="15" spans="1:8" s="5" customFormat="1" ht="17.45" customHeight="1" x14ac:dyDescent="0.6">
      <c r="A15" s="9" t="s">
        <v>18</v>
      </c>
      <c r="B15" s="10">
        <f t="shared" si="0"/>
        <v>586173</v>
      </c>
      <c r="C15" s="11">
        <v>4122</v>
      </c>
      <c r="D15" s="11">
        <v>582051</v>
      </c>
    </row>
    <row r="16" spans="1:8" s="5" customFormat="1" ht="17.45" customHeight="1" x14ac:dyDescent="0.6">
      <c r="A16" s="9" t="s">
        <v>19</v>
      </c>
      <c r="B16" s="10">
        <f t="shared" si="0"/>
        <v>1427495</v>
      </c>
      <c r="C16" s="11">
        <v>32285</v>
      </c>
      <c r="D16" s="11">
        <v>1395210</v>
      </c>
    </row>
    <row r="17" spans="1:8" s="5" customFormat="1" ht="17.45" customHeight="1" x14ac:dyDescent="0.6">
      <c r="A17" s="9" t="s">
        <v>20</v>
      </c>
      <c r="B17" s="10">
        <f t="shared" si="0"/>
        <v>605977</v>
      </c>
      <c r="C17" s="11">
        <v>11745</v>
      </c>
      <c r="D17" s="11">
        <v>594232</v>
      </c>
    </row>
    <row r="18" spans="1:8" s="5" customFormat="1" ht="17.45" customHeight="1" x14ac:dyDescent="0.6">
      <c r="A18" s="9" t="s">
        <v>21</v>
      </c>
      <c r="B18" s="10">
        <f t="shared" si="0"/>
        <v>655780</v>
      </c>
      <c r="C18" s="10">
        <v>6435</v>
      </c>
      <c r="D18" s="10">
        <v>649345</v>
      </c>
      <c r="E18" s="12"/>
      <c r="F18" s="12"/>
      <c r="G18" s="13"/>
      <c r="H18" s="13"/>
    </row>
    <row r="19" spans="1:8" s="5" customFormat="1" ht="17.45" customHeight="1" x14ac:dyDescent="0.6">
      <c r="A19" s="9" t="s">
        <v>22</v>
      </c>
      <c r="B19" s="10">
        <f t="shared" si="0"/>
        <v>1103931</v>
      </c>
      <c r="C19" s="11">
        <v>30538</v>
      </c>
      <c r="D19" s="11">
        <f>966969+106424</f>
        <v>1073393</v>
      </c>
    </row>
    <row r="20" spans="1:8" s="5" customFormat="1" ht="17.45" customHeight="1" x14ac:dyDescent="0.6">
      <c r="A20" s="9" t="s">
        <v>23</v>
      </c>
      <c r="B20" s="11" t="s">
        <v>24</v>
      </c>
      <c r="C20" s="11" t="s">
        <v>24</v>
      </c>
      <c r="D20" s="11" t="s">
        <v>24</v>
      </c>
    </row>
    <row r="21" spans="1:8" s="5" customFormat="1" ht="17.45" customHeight="1" x14ac:dyDescent="0.55000000000000004">
      <c r="A21" s="9" t="s">
        <v>25</v>
      </c>
      <c r="B21" s="10">
        <f t="shared" si="0"/>
        <v>658156</v>
      </c>
      <c r="C21" s="10">
        <v>13781</v>
      </c>
      <c r="D21" s="10">
        <v>644375</v>
      </c>
      <c r="E21" s="12"/>
      <c r="F21" s="12"/>
      <c r="G21" s="2"/>
      <c r="H21" s="2"/>
    </row>
    <row r="22" spans="1:8" s="5" customFormat="1" ht="17.45" customHeight="1" x14ac:dyDescent="0.6">
      <c r="A22" s="9" t="s">
        <v>26</v>
      </c>
      <c r="B22" s="10">
        <f t="shared" si="0"/>
        <v>717020</v>
      </c>
      <c r="C22" s="11">
        <v>4643</v>
      </c>
      <c r="D22" s="11">
        <f>662944+49433</f>
        <v>712377</v>
      </c>
    </row>
    <row r="23" spans="1:8" s="5" customFormat="1" ht="17.45" customHeight="1" x14ac:dyDescent="0.6">
      <c r="A23" s="9" t="s">
        <v>27</v>
      </c>
      <c r="B23" s="10">
        <f t="shared" si="0"/>
        <v>1133422</v>
      </c>
      <c r="C23" s="11">
        <v>20548</v>
      </c>
      <c r="D23" s="11">
        <v>1112874</v>
      </c>
    </row>
    <row r="24" spans="1:8" s="5" customFormat="1" ht="17.45" customHeight="1" x14ac:dyDescent="0.6">
      <c r="A24" s="9" t="s">
        <v>28</v>
      </c>
      <c r="B24" s="10">
        <f t="shared" si="0"/>
        <v>1651417</v>
      </c>
      <c r="C24" s="11">
        <v>30562</v>
      </c>
      <c r="D24" s="11">
        <v>1620855</v>
      </c>
    </row>
    <row r="25" spans="1:8" s="5" customFormat="1" ht="17.45" customHeight="1" x14ac:dyDescent="0.6">
      <c r="A25" s="9" t="s">
        <v>29</v>
      </c>
      <c r="B25" s="10">
        <f t="shared" si="0"/>
        <v>1441640</v>
      </c>
      <c r="C25" s="11">
        <v>39270</v>
      </c>
      <c r="D25" s="11">
        <v>1402370</v>
      </c>
    </row>
    <row r="26" spans="1:8" s="5" customFormat="1" ht="17.45" customHeight="1" x14ac:dyDescent="0.6">
      <c r="A26" s="9" t="s">
        <v>30</v>
      </c>
      <c r="B26" s="10">
        <f t="shared" si="0"/>
        <v>337061</v>
      </c>
      <c r="C26" s="10">
        <v>2851</v>
      </c>
      <c r="D26" s="10">
        <v>334210</v>
      </c>
      <c r="E26" s="12"/>
      <c r="F26" s="12"/>
      <c r="G26" s="13"/>
      <c r="H26" s="13"/>
    </row>
    <row r="27" spans="1:8" s="5" customFormat="1" ht="17.45" customHeight="1" x14ac:dyDescent="0.6">
      <c r="A27" s="9" t="s">
        <v>31</v>
      </c>
      <c r="B27" s="10">
        <f t="shared" si="0"/>
        <v>1251861</v>
      </c>
      <c r="C27" s="10">
        <v>4099</v>
      </c>
      <c r="D27" s="10">
        <v>1247762</v>
      </c>
      <c r="E27" s="14"/>
      <c r="F27" s="12"/>
      <c r="G27" s="13"/>
      <c r="H27" s="13"/>
    </row>
    <row r="28" spans="1:8" s="5" customFormat="1" ht="17.45" customHeight="1" x14ac:dyDescent="0.6">
      <c r="A28" s="9" t="s">
        <v>32</v>
      </c>
      <c r="B28" s="10">
        <f t="shared" si="0"/>
        <v>1604874</v>
      </c>
      <c r="C28" s="11">
        <v>30079</v>
      </c>
      <c r="D28" s="11">
        <v>1574795</v>
      </c>
      <c r="E28" s="15"/>
    </row>
    <row r="29" spans="1:8" ht="17.45" customHeight="1" x14ac:dyDescent="0.6">
      <c r="A29" s="9" t="s">
        <v>33</v>
      </c>
      <c r="B29" s="10">
        <f t="shared" si="0"/>
        <v>220944</v>
      </c>
      <c r="C29" s="10">
        <v>52</v>
      </c>
      <c r="D29" s="10">
        <v>220892</v>
      </c>
      <c r="E29" s="12"/>
      <c r="F29" s="12"/>
    </row>
    <row r="30" spans="1:8" s="2" customFormat="1" ht="17.45" customHeight="1" x14ac:dyDescent="0.55000000000000004">
      <c r="A30" s="9" t="s">
        <v>34</v>
      </c>
      <c r="B30" s="10">
        <f t="shared" si="0"/>
        <v>2146957</v>
      </c>
      <c r="C30" s="11">
        <v>39232</v>
      </c>
      <c r="D30" s="11">
        <f>2024705+83020</f>
        <v>2107725</v>
      </c>
      <c r="E30" s="15"/>
      <c r="F30" s="5"/>
      <c r="G30" s="5"/>
      <c r="H30" s="5"/>
    </row>
    <row r="31" spans="1:8" ht="17.45" customHeight="1" x14ac:dyDescent="0.6">
      <c r="A31" s="9" t="s">
        <v>35</v>
      </c>
      <c r="B31" s="10">
        <f>SUM(C31+D31)</f>
        <v>408124</v>
      </c>
      <c r="C31" s="11">
        <v>11907</v>
      </c>
      <c r="D31" s="11">
        <v>396217</v>
      </c>
      <c r="E31" s="14"/>
      <c r="F31" s="12"/>
    </row>
    <row r="32" spans="1:8" s="2" customFormat="1" ht="17.45" customHeight="1" x14ac:dyDescent="0.55000000000000004">
      <c r="A32" s="9" t="s">
        <v>36</v>
      </c>
      <c r="B32" s="10">
        <f t="shared" si="0"/>
        <v>141305</v>
      </c>
      <c r="C32" s="10">
        <v>1154</v>
      </c>
      <c r="D32" s="10">
        <v>140151</v>
      </c>
      <c r="E32" s="15"/>
      <c r="F32" s="5"/>
      <c r="G32" s="5"/>
      <c r="H32" s="5"/>
    </row>
    <row r="33" spans="1:8" ht="17.45" customHeight="1" x14ac:dyDescent="0.6">
      <c r="A33" s="9" t="s">
        <v>37</v>
      </c>
      <c r="B33" s="10">
        <f t="shared" si="0"/>
        <v>1423178</v>
      </c>
      <c r="C33" s="11">
        <v>20046</v>
      </c>
      <c r="D33" s="11">
        <v>1403132</v>
      </c>
      <c r="E33" s="15"/>
      <c r="F33" s="5"/>
      <c r="G33" s="5"/>
      <c r="H33" s="5"/>
    </row>
    <row r="34" spans="1:8" ht="17.45" customHeight="1" x14ac:dyDescent="0.6">
      <c r="A34" s="9" t="s">
        <v>38</v>
      </c>
      <c r="B34" s="10">
        <f t="shared" si="0"/>
        <v>2479203</v>
      </c>
      <c r="C34" s="11">
        <v>178166</v>
      </c>
      <c r="D34" s="11">
        <v>2301037</v>
      </c>
      <c r="E34" s="15"/>
      <c r="F34" s="5"/>
      <c r="G34" s="5"/>
      <c r="H34" s="5"/>
    </row>
    <row r="35" spans="1:8" ht="17.45" customHeight="1" x14ac:dyDescent="0.6">
      <c r="A35" s="9" t="s">
        <v>39</v>
      </c>
      <c r="B35" s="10">
        <f t="shared" si="0"/>
        <v>873844</v>
      </c>
      <c r="C35" s="11">
        <v>26439</v>
      </c>
      <c r="D35" s="11">
        <f>699873+147532</f>
        <v>847405</v>
      </c>
      <c r="E35" s="15"/>
      <c r="F35" s="5"/>
      <c r="G35" s="5"/>
      <c r="H35" s="5"/>
    </row>
    <row r="36" spans="1:8" ht="17.45" customHeight="1" x14ac:dyDescent="0.6">
      <c r="A36" s="9" t="s">
        <v>40</v>
      </c>
      <c r="B36" s="11" t="s">
        <v>24</v>
      </c>
      <c r="C36" s="11" t="s">
        <v>24</v>
      </c>
      <c r="D36" s="11">
        <v>53010</v>
      </c>
      <c r="E36" s="16"/>
    </row>
    <row r="37" spans="1:8" s="2" customFormat="1" ht="12.95" customHeight="1" x14ac:dyDescent="0.6">
      <c r="A37" s="17"/>
      <c r="C37" s="18"/>
      <c r="E37" s="19" t="s">
        <v>41</v>
      </c>
      <c r="F37" s="20"/>
      <c r="G37" s="20"/>
      <c r="H37" s="20"/>
    </row>
    <row r="38" spans="1:8" s="2" customFormat="1" ht="12" x14ac:dyDescent="0.6">
      <c r="D38" s="3" t="s">
        <v>42</v>
      </c>
      <c r="E38" s="19" t="s">
        <v>43</v>
      </c>
      <c r="F38" s="21"/>
      <c r="G38" s="21"/>
      <c r="H38" s="21"/>
    </row>
    <row r="39" spans="1:8" s="2" customFormat="1" ht="12" x14ac:dyDescent="0.6">
      <c r="H39" s="3" t="s">
        <v>42</v>
      </c>
    </row>
    <row r="40" spans="1:8" x14ac:dyDescent="0.6">
      <c r="E40" s="2"/>
      <c r="H40" s="22"/>
    </row>
  </sheetData>
  <mergeCells count="1">
    <mergeCell ref="A1:D1"/>
  </mergeCells>
  <printOptions horizontalCentered="1"/>
  <pageMargins left="0.75" right="0.75" top="1" bottom="1" header="0.5" footer="0.5"/>
  <pageSetup paperSize="9" firstPageNumber="51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45-46</vt:lpstr>
      <vt:lpstr>'Table 45-46'!Print_Area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2022-07-28T07:07:29Z</dcterms:created>
  <dcterms:modified xsi:type="dcterms:W3CDTF">2022-07-28T09:32:49Z</dcterms:modified>
</cp:coreProperties>
</file>