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MRU\Downloads\"/>
    </mc:Choice>
  </mc:AlternateContent>
  <xr:revisionPtr revIDLastSave="0" documentId="13_ncr:1_{F96C5E05-9141-4BAB-B8E7-961808F4E708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3" i="1" l="1"/>
  <c r="F113" i="1"/>
  <c r="E113" i="1"/>
  <c r="D113" i="1"/>
  <c r="I112" i="1"/>
  <c r="I113" i="1" s="1"/>
  <c r="H112" i="1"/>
  <c r="H113" i="1" s="1"/>
  <c r="G111" i="1"/>
  <c r="F111" i="1"/>
  <c r="E111" i="1"/>
  <c r="D111" i="1"/>
  <c r="I110" i="1"/>
  <c r="H110" i="1"/>
  <c r="I109" i="1"/>
  <c r="H109" i="1"/>
  <c r="G108" i="1"/>
  <c r="F108" i="1"/>
  <c r="E108" i="1"/>
  <c r="D108" i="1"/>
  <c r="I107" i="1"/>
  <c r="I108" i="1" s="1"/>
  <c r="H107" i="1"/>
  <c r="H108" i="1" s="1"/>
  <c r="G106" i="1"/>
  <c r="F106" i="1"/>
  <c r="E106" i="1"/>
  <c r="D106" i="1"/>
  <c r="I105" i="1"/>
  <c r="I106" i="1" s="1"/>
  <c r="H105" i="1"/>
  <c r="H106" i="1" s="1"/>
  <c r="G104" i="1"/>
  <c r="F104" i="1"/>
  <c r="E104" i="1"/>
  <c r="D104" i="1"/>
  <c r="I103" i="1"/>
  <c r="H103" i="1"/>
  <c r="I102" i="1"/>
  <c r="H102" i="1"/>
  <c r="I101" i="1"/>
  <c r="H101" i="1"/>
  <c r="I100" i="1"/>
  <c r="H100" i="1"/>
  <c r="I99" i="1"/>
  <c r="H99" i="1"/>
  <c r="G98" i="1"/>
  <c r="F98" i="1"/>
  <c r="E98" i="1"/>
  <c r="D98" i="1"/>
  <c r="I97" i="1"/>
  <c r="I98" i="1" s="1"/>
  <c r="H97" i="1"/>
  <c r="H98" i="1" s="1"/>
  <c r="G96" i="1"/>
  <c r="F96" i="1"/>
  <c r="E96" i="1"/>
  <c r="D96" i="1"/>
  <c r="I95" i="1"/>
  <c r="H95" i="1"/>
  <c r="I94" i="1"/>
  <c r="H94" i="1"/>
  <c r="G93" i="1"/>
  <c r="F93" i="1"/>
  <c r="E93" i="1"/>
  <c r="D93" i="1"/>
  <c r="I92" i="1"/>
  <c r="H92" i="1"/>
  <c r="I91" i="1"/>
  <c r="H91" i="1"/>
  <c r="I90" i="1"/>
  <c r="H90" i="1"/>
  <c r="G89" i="1"/>
  <c r="F89" i="1"/>
  <c r="E89" i="1"/>
  <c r="D89" i="1"/>
  <c r="I88" i="1"/>
  <c r="I89" i="1" s="1"/>
  <c r="H88" i="1"/>
  <c r="H89" i="1" s="1"/>
  <c r="G87" i="1"/>
  <c r="F87" i="1"/>
  <c r="E87" i="1"/>
  <c r="D87" i="1"/>
  <c r="I86" i="1"/>
  <c r="I87" i="1" s="1"/>
  <c r="H86" i="1"/>
  <c r="H87" i="1" s="1"/>
  <c r="G85" i="1"/>
  <c r="F85" i="1"/>
  <c r="E85" i="1"/>
  <c r="D85" i="1"/>
  <c r="I84" i="1"/>
  <c r="H84" i="1"/>
  <c r="I83" i="1"/>
  <c r="H83" i="1"/>
  <c r="G82" i="1"/>
  <c r="F82" i="1"/>
  <c r="E82" i="1"/>
  <c r="D82" i="1"/>
  <c r="I81" i="1"/>
  <c r="I82" i="1" s="1"/>
  <c r="H81" i="1"/>
  <c r="H82" i="1" s="1"/>
  <c r="G80" i="1"/>
  <c r="F80" i="1"/>
  <c r="E80" i="1"/>
  <c r="D80" i="1"/>
  <c r="I79" i="1"/>
  <c r="I80" i="1" s="1"/>
  <c r="H79" i="1"/>
  <c r="H80" i="1" s="1"/>
  <c r="G78" i="1"/>
  <c r="F78" i="1"/>
  <c r="E78" i="1"/>
  <c r="D78" i="1"/>
  <c r="I77" i="1"/>
  <c r="H77" i="1"/>
  <c r="I76" i="1"/>
  <c r="H76" i="1"/>
  <c r="G75" i="1"/>
  <c r="F75" i="1"/>
  <c r="E75" i="1"/>
  <c r="D75" i="1"/>
  <c r="I74" i="1"/>
  <c r="I75" i="1" s="1"/>
  <c r="H74" i="1"/>
  <c r="H75" i="1" s="1"/>
  <c r="G73" i="1"/>
  <c r="F73" i="1"/>
  <c r="E73" i="1"/>
  <c r="D73" i="1"/>
  <c r="I72" i="1"/>
  <c r="I73" i="1" s="1"/>
  <c r="H72" i="1"/>
  <c r="H73" i="1" s="1"/>
  <c r="G71" i="1"/>
  <c r="F71" i="1"/>
  <c r="E71" i="1"/>
  <c r="D71" i="1"/>
  <c r="I70" i="1"/>
  <c r="H70" i="1"/>
  <c r="I69" i="1"/>
  <c r="H69" i="1"/>
  <c r="I68" i="1"/>
  <c r="H68" i="1"/>
  <c r="I67" i="1"/>
  <c r="H67" i="1"/>
  <c r="I66" i="1"/>
  <c r="H66" i="1"/>
  <c r="G65" i="1"/>
  <c r="F65" i="1"/>
  <c r="E65" i="1"/>
  <c r="D65" i="1"/>
  <c r="I64" i="1"/>
  <c r="I65" i="1" s="1"/>
  <c r="H64" i="1"/>
  <c r="H65" i="1" s="1"/>
  <c r="G63" i="1"/>
  <c r="F63" i="1"/>
  <c r="E63" i="1"/>
  <c r="D63" i="1"/>
  <c r="I62" i="1"/>
  <c r="H62" i="1"/>
  <c r="I61" i="1"/>
  <c r="H61" i="1"/>
  <c r="I60" i="1"/>
  <c r="H60" i="1"/>
  <c r="G59" i="1"/>
  <c r="F59" i="1"/>
  <c r="E59" i="1"/>
  <c r="D59" i="1"/>
  <c r="I58" i="1"/>
  <c r="H58" i="1"/>
  <c r="I57" i="1"/>
  <c r="H57" i="1"/>
  <c r="I56" i="1"/>
  <c r="H56" i="1"/>
  <c r="I55" i="1"/>
  <c r="H55" i="1"/>
  <c r="I54" i="1"/>
  <c r="H54" i="1"/>
  <c r="G53" i="1"/>
  <c r="F53" i="1"/>
  <c r="E53" i="1"/>
  <c r="D53" i="1"/>
  <c r="I52" i="1"/>
  <c r="H52" i="1"/>
  <c r="I51" i="1"/>
  <c r="H51" i="1"/>
  <c r="I50" i="1"/>
  <c r="H50" i="1"/>
  <c r="I49" i="1"/>
  <c r="H49" i="1"/>
  <c r="I48" i="1"/>
  <c r="H48" i="1"/>
  <c r="G47" i="1"/>
  <c r="F47" i="1"/>
  <c r="E47" i="1"/>
  <c r="D47" i="1"/>
  <c r="I46" i="1"/>
  <c r="H46" i="1"/>
  <c r="I45" i="1"/>
  <c r="H45" i="1"/>
  <c r="I44" i="1"/>
  <c r="H44" i="1"/>
  <c r="I43" i="1"/>
  <c r="H43" i="1"/>
  <c r="G42" i="1"/>
  <c r="F42" i="1"/>
  <c r="E42" i="1"/>
  <c r="D42" i="1"/>
  <c r="I41" i="1"/>
  <c r="I42" i="1" s="1"/>
  <c r="H41" i="1"/>
  <c r="H42" i="1" s="1"/>
  <c r="G40" i="1"/>
  <c r="F40" i="1"/>
  <c r="E40" i="1"/>
  <c r="D40" i="1"/>
  <c r="I39" i="1"/>
  <c r="H39" i="1"/>
  <c r="I38" i="1"/>
  <c r="H38" i="1"/>
  <c r="G37" i="1"/>
  <c r="F37" i="1"/>
  <c r="E37" i="1"/>
  <c r="D37" i="1"/>
  <c r="I36" i="1"/>
  <c r="I37" i="1" s="1"/>
  <c r="H36" i="1"/>
  <c r="H37" i="1" s="1"/>
  <c r="G35" i="1"/>
  <c r="F35" i="1"/>
  <c r="E35" i="1"/>
  <c r="D35" i="1"/>
  <c r="I34" i="1"/>
  <c r="I35" i="1" s="1"/>
  <c r="H34" i="1"/>
  <c r="H35" i="1" s="1"/>
  <c r="G33" i="1"/>
  <c r="F33" i="1"/>
  <c r="E33" i="1"/>
  <c r="D33" i="1"/>
  <c r="I32" i="1"/>
  <c r="I33" i="1" s="1"/>
  <c r="H32" i="1"/>
  <c r="H33" i="1" s="1"/>
  <c r="G31" i="1"/>
  <c r="F31" i="1"/>
  <c r="E31" i="1"/>
  <c r="D31" i="1"/>
  <c r="I30" i="1"/>
  <c r="H30" i="1"/>
  <c r="I29" i="1"/>
  <c r="H29" i="1"/>
  <c r="I28" i="1"/>
  <c r="H28" i="1"/>
  <c r="G27" i="1"/>
  <c r="F27" i="1"/>
  <c r="E27" i="1"/>
  <c r="D27" i="1"/>
  <c r="I26" i="1"/>
  <c r="H26" i="1"/>
  <c r="I25" i="1"/>
  <c r="H25" i="1"/>
  <c r="G24" i="1"/>
  <c r="F24" i="1"/>
  <c r="E24" i="1"/>
  <c r="D24" i="1"/>
  <c r="I23" i="1"/>
  <c r="I24" i="1" s="1"/>
  <c r="H23" i="1"/>
  <c r="H24" i="1" s="1"/>
  <c r="G22" i="1"/>
  <c r="F22" i="1"/>
  <c r="E22" i="1"/>
  <c r="D22" i="1"/>
  <c r="I21" i="1"/>
  <c r="H21" i="1"/>
  <c r="I20" i="1"/>
  <c r="H20" i="1"/>
  <c r="G19" i="1"/>
  <c r="F19" i="1"/>
  <c r="E19" i="1"/>
  <c r="D19" i="1"/>
  <c r="I18" i="1"/>
  <c r="I19" i="1" s="1"/>
  <c r="H18" i="1"/>
  <c r="H19" i="1" s="1"/>
  <c r="G17" i="1"/>
  <c r="F17" i="1"/>
  <c r="E17" i="1"/>
  <c r="D17" i="1"/>
  <c r="I16" i="1"/>
  <c r="H16" i="1"/>
  <c r="I15" i="1"/>
  <c r="H15" i="1"/>
  <c r="G14" i="1"/>
  <c r="F14" i="1"/>
  <c r="E14" i="1"/>
  <c r="D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  <c r="I85" i="1" l="1"/>
  <c r="I22" i="1"/>
  <c r="I104" i="1"/>
  <c r="H17" i="1"/>
  <c r="H40" i="1"/>
  <c r="H111" i="1"/>
  <c r="I47" i="1"/>
  <c r="I63" i="1"/>
  <c r="I78" i="1"/>
  <c r="I93" i="1"/>
  <c r="H104" i="1"/>
  <c r="I17" i="1"/>
  <c r="I27" i="1"/>
  <c r="I31" i="1"/>
  <c r="I40" i="1"/>
  <c r="I53" i="1"/>
  <c r="I59" i="1"/>
  <c r="I111" i="1"/>
  <c r="D114" i="1"/>
  <c r="H22" i="1"/>
  <c r="H31" i="1"/>
  <c r="H47" i="1"/>
  <c r="H59" i="1"/>
  <c r="H63" i="1"/>
  <c r="H78" i="1"/>
  <c r="H14" i="1"/>
  <c r="H71" i="1"/>
  <c r="H93" i="1"/>
  <c r="H96" i="1"/>
  <c r="F114" i="1"/>
  <c r="H27" i="1"/>
  <c r="H53" i="1"/>
  <c r="I71" i="1"/>
  <c r="H85" i="1"/>
  <c r="I96" i="1"/>
  <c r="I14" i="1"/>
  <c r="E114" i="1"/>
  <c r="G114" i="1"/>
  <c r="I114" i="1" l="1"/>
  <c r="J66" i="1" s="1"/>
  <c r="H114" i="1"/>
  <c r="J54" i="1" l="1"/>
  <c r="J107" i="1"/>
  <c r="J109" i="1"/>
  <c r="J18" i="1"/>
  <c r="J112" i="1"/>
  <c r="J25" i="1"/>
  <c r="J86" i="1"/>
  <c r="J36" i="1"/>
  <c r="J79" i="1"/>
  <c r="J60" i="1"/>
  <c r="J94" i="1"/>
  <c r="J20" i="1"/>
  <c r="J81" i="1"/>
  <c r="J34" i="1"/>
  <c r="J76" i="1"/>
  <c r="J64" i="1"/>
  <c r="J23" i="1"/>
  <c r="J90" i="1"/>
  <c r="J41" i="1"/>
  <c r="J74" i="1"/>
  <c r="J83" i="1"/>
  <c r="J72" i="1"/>
  <c r="J28" i="1"/>
  <c r="J99" i="1"/>
  <c r="J88" i="1"/>
  <c r="J97" i="1"/>
  <c r="J38" i="1"/>
  <c r="J2" i="1"/>
  <c r="J15" i="1"/>
  <c r="J48" i="1"/>
  <c r="J105" i="1"/>
  <c r="J43" i="1"/>
  <c r="J32" i="1"/>
</calcChain>
</file>

<file path=xl/sharedStrings.xml><?xml version="1.0" encoding="utf-8"?>
<sst xmlns="http://schemas.openxmlformats.org/spreadsheetml/2006/main" count="201" uniqueCount="108">
  <si>
    <t>Sector</t>
  </si>
  <si>
    <t>Sub sector</t>
  </si>
  <si>
    <t>%
Share</t>
  </si>
  <si>
    <t>No.</t>
  </si>
  <si>
    <t>Agriculture</t>
  </si>
  <si>
    <t>Agriculture Extension</t>
  </si>
  <si>
    <t>Agriculture Mechanization</t>
  </si>
  <si>
    <t>Agriculture Planning</t>
  </si>
  <si>
    <t>Agriculture Research Systems</t>
  </si>
  <si>
    <t>Agriculture University</t>
  </si>
  <si>
    <t>Co-operatives</t>
  </si>
  <si>
    <t>Crop Reporting Services</t>
  </si>
  <si>
    <t>Fisheries</t>
  </si>
  <si>
    <t>Livestock &amp; Dairy Dev. (Ext.)</t>
  </si>
  <si>
    <t>Livestock Research</t>
  </si>
  <si>
    <t>On-Farm Water Management</t>
  </si>
  <si>
    <t>Soil Conservation</t>
  </si>
  <si>
    <t>Sub total</t>
  </si>
  <si>
    <t>Auqaf, Hajj,
&amp; Minority Affairs</t>
  </si>
  <si>
    <t>Minorities Affairs</t>
  </si>
  <si>
    <t>Religious Affairs</t>
  </si>
  <si>
    <t>Board of Revenue</t>
  </si>
  <si>
    <t>Building</t>
  </si>
  <si>
    <t>District Programme</t>
  </si>
  <si>
    <t>Provincial Programme</t>
  </si>
  <si>
    <t>Districts ADP</t>
  </si>
  <si>
    <t>DWSS</t>
  </si>
  <si>
    <t>DWSS (District Programme)</t>
  </si>
  <si>
    <t>DWSS (Provincial)</t>
  </si>
  <si>
    <t>Elementary &amp; Secondary Edu.</t>
  </si>
  <si>
    <t>E&amp;SE Department</t>
  </si>
  <si>
    <t>Primary Education</t>
  </si>
  <si>
    <t>Secondary Education</t>
  </si>
  <si>
    <t>Energy &amp; Power</t>
  </si>
  <si>
    <t>Environment</t>
  </si>
  <si>
    <t>Excise, Taxation</t>
  </si>
  <si>
    <t>E, T &amp; N</t>
  </si>
  <si>
    <t>Finance</t>
  </si>
  <si>
    <t>Royalty &amp; Cess</t>
  </si>
  <si>
    <t>Food</t>
  </si>
  <si>
    <t>Forestry</t>
  </si>
  <si>
    <t>Pakistan Forest Institute (PFI)</t>
  </si>
  <si>
    <t>Sericulture/NTFP</t>
  </si>
  <si>
    <t>Wildlife</t>
  </si>
  <si>
    <t>Health</t>
  </si>
  <si>
    <t>Basic Health</t>
  </si>
  <si>
    <t>General Hospitals</t>
  </si>
  <si>
    <t>Medical Education &amp; Trg.</t>
  </si>
  <si>
    <t>Preventive Programme</t>
  </si>
  <si>
    <t>Teaching Hospitals</t>
  </si>
  <si>
    <t>Higher Education</t>
  </si>
  <si>
    <t>Archives &amp; Libraries</t>
  </si>
  <si>
    <t>College Education</t>
  </si>
  <si>
    <t>Commerce &amp; Management Sciences</t>
  </si>
  <si>
    <t>Higher Education Department</t>
  </si>
  <si>
    <t>University Education</t>
  </si>
  <si>
    <t>Home</t>
  </si>
  <si>
    <t>HTAs</t>
  </si>
  <si>
    <t>Police</t>
  </si>
  <si>
    <t>Prisons</t>
  </si>
  <si>
    <t>Housing</t>
  </si>
  <si>
    <t>Industries</t>
  </si>
  <si>
    <t>Directoriate of Industries</t>
  </si>
  <si>
    <t>EZDMC</t>
  </si>
  <si>
    <t>Industries Department</t>
  </si>
  <si>
    <t>Small Industries Dev. Board</t>
  </si>
  <si>
    <t>TEVTA</t>
  </si>
  <si>
    <t>Information</t>
  </si>
  <si>
    <t>Information Department</t>
  </si>
  <si>
    <t>Labour</t>
  </si>
  <si>
    <t>Law &amp; Justice</t>
  </si>
  <si>
    <t>Peshawar High Court</t>
  </si>
  <si>
    <t>Local Govt.</t>
  </si>
  <si>
    <t>Local Dev.</t>
  </si>
  <si>
    <t>Mines &amp; Min.</t>
  </si>
  <si>
    <t>Mines &amp; Minerals</t>
  </si>
  <si>
    <t>Multi Sectoral Development</t>
  </si>
  <si>
    <t>MSD</t>
  </si>
  <si>
    <t>Research &amp; Development</t>
  </si>
  <si>
    <t>Pop. Welfare</t>
  </si>
  <si>
    <t>Population Welfare</t>
  </si>
  <si>
    <t>Relief &amp; Rehab.</t>
  </si>
  <si>
    <t>Relief and Rehabilitation</t>
  </si>
  <si>
    <t>Roads</t>
  </si>
  <si>
    <t>District Roads</t>
  </si>
  <si>
    <t>PKHA Roads &amp; Bridges</t>
  </si>
  <si>
    <t>Roads &amp; Bridges (Provincial)</t>
  </si>
  <si>
    <t>Social Welfare</t>
  </si>
  <si>
    <t>Women Development</t>
  </si>
  <si>
    <t>Special Initiatives</t>
  </si>
  <si>
    <t>Sports, Tourism</t>
  </si>
  <si>
    <t>Archaeology</t>
  </si>
  <si>
    <t>Culture</t>
  </si>
  <si>
    <t>Sports</t>
  </si>
  <si>
    <t>Tourism</t>
  </si>
  <si>
    <t>Youth Affairs</t>
  </si>
  <si>
    <t>ST&amp;IT</t>
  </si>
  <si>
    <t>Science and Technology</t>
  </si>
  <si>
    <t>Transport</t>
  </si>
  <si>
    <t>Urban Dev.</t>
  </si>
  <si>
    <t>UPU</t>
  </si>
  <si>
    <t>Urban Development</t>
  </si>
  <si>
    <t>Water</t>
  </si>
  <si>
    <t>GRAND TOTAL</t>
  </si>
  <si>
    <t>Ongoing Alloc.</t>
  </si>
  <si>
    <t>New Alloc.</t>
  </si>
  <si>
    <t>Total Alloc.</t>
  </si>
  <si>
    <t>Sr.No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</si>
</sst>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vertical="top"/>
    </xf>
    <xf numFmtId="1" fontId="0" fillId="0" borderId="0" xfId="0" applyNumberFormat="1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0" fontId="0" fillId="0" borderId="0" xfId="0" applyNumberFormat="1" applyFont="1" applyBorder="1" applyAlignment="1"/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left" indent="1"/>
    </xf>
    <xf numFmtId="164" fontId="0" fillId="0" borderId="0" xfId="0" applyNumberFormat="1" applyFont="1" applyBorder="1" applyAlignment="1"/>
    <xf numFmtId="0" fontId="1" fillId="0" borderId="0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/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165" fontId="1" fillId="0" borderId="0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topLeftCell="A95" workbookViewId="0">
      <selection activeCell="H14" sqref="H14:I114"/>
    </sheetView>
  </sheetViews>
  <sheetFormatPr defaultRowHeight="14.75" x14ac:dyDescent="0.75"/>
  <cols>
    <col min="1" max="1" width="5.08984375" bestFit="1" customWidth="1"/>
    <col min="2" max="2" width="26.7265625" bestFit="1" customWidth="1"/>
    <col min="3" max="3" width="33.26953125" bestFit="1" customWidth="1"/>
    <col min="4" max="4" width="10.26953125" bestFit="1" customWidth="1"/>
    <col min="5" max="5" width="9.54296875" bestFit="1" customWidth="1"/>
    <col min="6" max="6" width="5.7265625" bestFit="1" customWidth="1"/>
    <col min="7" max="7" width="9.54296875" bestFit="1" customWidth="1"/>
    <col min="8" max="8" width="5.86328125" bestFit="1" customWidth="1"/>
    <col min="9" max="9" width="10.54296875" bestFit="1" customWidth="1"/>
    <col min="10" max="10" width="7" bestFit="1" customWidth="1"/>
  </cols>
  <sheetData>
    <row r="1" spans="1:10" ht="15.5" x14ac:dyDescent="0.75">
      <c r="A1" s="1" t="s">
        <v>107</v>
      </c>
      <c r="B1" s="2" t="s">
        <v>0</v>
      </c>
      <c r="C1" s="2" t="s">
        <v>1</v>
      </c>
      <c r="D1" s="3" t="s">
        <v>3</v>
      </c>
      <c r="E1" s="3" t="s">
        <v>104</v>
      </c>
      <c r="F1" s="3" t="s">
        <v>3</v>
      </c>
      <c r="G1" s="3" t="s">
        <v>105</v>
      </c>
      <c r="H1" s="3" t="s">
        <v>3</v>
      </c>
      <c r="I1" s="3" t="s">
        <v>106</v>
      </c>
      <c r="J1" s="2" t="s">
        <v>2</v>
      </c>
    </row>
    <row r="2" spans="1:10" x14ac:dyDescent="0.75">
      <c r="A2" s="1">
        <v>1</v>
      </c>
      <c r="B2" s="4" t="s">
        <v>4</v>
      </c>
      <c r="C2" s="5" t="s">
        <v>5</v>
      </c>
      <c r="D2" s="5">
        <v>2</v>
      </c>
      <c r="E2" s="6">
        <v>91.192999999999998</v>
      </c>
      <c r="F2" s="5">
        <v>2</v>
      </c>
      <c r="G2" s="6">
        <v>60</v>
      </c>
      <c r="H2" s="5">
        <f>F2+D2</f>
        <v>4</v>
      </c>
      <c r="I2" s="6">
        <f>G2+E2</f>
        <v>151.19299999999998</v>
      </c>
      <c r="J2" s="7">
        <f>I14/I114*100</f>
        <v>2.3278236914600554</v>
      </c>
    </row>
    <row r="3" spans="1:10" x14ac:dyDescent="0.75">
      <c r="A3" s="1">
        <v>2</v>
      </c>
      <c r="B3" s="4" t="s">
        <v>4</v>
      </c>
      <c r="C3" s="5" t="s">
        <v>6</v>
      </c>
      <c r="D3" s="5">
        <v>2</v>
      </c>
      <c r="E3" s="6">
        <v>180</v>
      </c>
      <c r="F3" s="5">
        <v>2</v>
      </c>
      <c r="G3" s="6">
        <v>60</v>
      </c>
      <c r="H3" s="5">
        <f t="shared" ref="H3:I13" si="0">F3+D3</f>
        <v>4</v>
      </c>
      <c r="I3" s="6">
        <f t="shared" si="0"/>
        <v>240</v>
      </c>
      <c r="J3" s="7"/>
    </row>
    <row r="4" spans="1:10" x14ac:dyDescent="0.75">
      <c r="A4" s="1">
        <v>3</v>
      </c>
      <c r="B4" s="4" t="s">
        <v>4</v>
      </c>
      <c r="C4" s="5" t="s">
        <v>7</v>
      </c>
      <c r="D4" s="5">
        <v>4</v>
      </c>
      <c r="E4" s="6">
        <v>190.15199999999999</v>
      </c>
      <c r="F4" s="5"/>
      <c r="G4" s="6"/>
      <c r="H4" s="5">
        <f t="shared" si="0"/>
        <v>4</v>
      </c>
      <c r="I4" s="6">
        <f t="shared" si="0"/>
        <v>190.15199999999999</v>
      </c>
      <c r="J4" s="7"/>
    </row>
    <row r="5" spans="1:10" x14ac:dyDescent="0.75">
      <c r="A5" s="1">
        <v>4</v>
      </c>
      <c r="B5" s="4" t="s">
        <v>4</v>
      </c>
      <c r="C5" s="5" t="s">
        <v>8</v>
      </c>
      <c r="D5" s="5">
        <v>2</v>
      </c>
      <c r="E5" s="6">
        <v>154.03399999999999</v>
      </c>
      <c r="F5" s="5">
        <v>2</v>
      </c>
      <c r="G5" s="6">
        <v>25</v>
      </c>
      <c r="H5" s="5">
        <f t="shared" si="0"/>
        <v>4</v>
      </c>
      <c r="I5" s="6">
        <f t="shared" si="0"/>
        <v>179.03399999999999</v>
      </c>
      <c r="J5" s="7"/>
    </row>
    <row r="6" spans="1:10" x14ac:dyDescent="0.75">
      <c r="A6" s="1">
        <v>5</v>
      </c>
      <c r="B6" s="4" t="s">
        <v>4</v>
      </c>
      <c r="C6" s="5" t="s">
        <v>9</v>
      </c>
      <c r="D6" s="5">
        <v>2</v>
      </c>
      <c r="E6" s="6">
        <v>59.838000000000001</v>
      </c>
      <c r="F6" s="5"/>
      <c r="G6" s="6"/>
      <c r="H6" s="5">
        <f t="shared" si="0"/>
        <v>2</v>
      </c>
      <c r="I6" s="6">
        <f t="shared" si="0"/>
        <v>59.838000000000001</v>
      </c>
      <c r="J6" s="7"/>
    </row>
    <row r="7" spans="1:10" x14ac:dyDescent="0.75">
      <c r="A7" s="1">
        <v>6</v>
      </c>
      <c r="B7" s="4" t="s">
        <v>4</v>
      </c>
      <c r="C7" s="4" t="s">
        <v>10</v>
      </c>
      <c r="D7" s="5">
        <v>1</v>
      </c>
      <c r="E7" s="6">
        <v>10</v>
      </c>
      <c r="F7" s="5"/>
      <c r="G7" s="6"/>
      <c r="H7" s="5">
        <f t="shared" si="0"/>
        <v>1</v>
      </c>
      <c r="I7" s="6">
        <f t="shared" si="0"/>
        <v>10</v>
      </c>
      <c r="J7" s="7"/>
    </row>
    <row r="8" spans="1:10" x14ac:dyDescent="0.75">
      <c r="A8" s="1">
        <v>7</v>
      </c>
      <c r="B8" s="4" t="s">
        <v>4</v>
      </c>
      <c r="C8" s="4" t="s">
        <v>11</v>
      </c>
      <c r="D8" s="5"/>
      <c r="E8" s="6"/>
      <c r="F8" s="5">
        <v>1</v>
      </c>
      <c r="G8" s="6">
        <v>15</v>
      </c>
      <c r="H8" s="5">
        <f t="shared" si="0"/>
        <v>1</v>
      </c>
      <c r="I8" s="6">
        <f t="shared" si="0"/>
        <v>15</v>
      </c>
      <c r="J8" s="7"/>
    </row>
    <row r="9" spans="1:10" x14ac:dyDescent="0.75">
      <c r="A9" s="1">
        <v>8</v>
      </c>
      <c r="B9" s="4" t="s">
        <v>4</v>
      </c>
      <c r="C9" s="4" t="s">
        <v>12</v>
      </c>
      <c r="D9" s="5">
        <v>3</v>
      </c>
      <c r="E9" s="6">
        <v>120.48699999999999</v>
      </c>
      <c r="F9" s="5">
        <v>1</v>
      </c>
      <c r="G9" s="6">
        <v>95</v>
      </c>
      <c r="H9" s="5">
        <f t="shared" si="0"/>
        <v>4</v>
      </c>
      <c r="I9" s="6">
        <f t="shared" si="0"/>
        <v>215.48699999999999</v>
      </c>
      <c r="J9" s="7"/>
    </row>
    <row r="10" spans="1:10" x14ac:dyDescent="0.75">
      <c r="A10" s="1">
        <v>9</v>
      </c>
      <c r="B10" s="4" t="s">
        <v>4</v>
      </c>
      <c r="C10" s="4" t="s">
        <v>13</v>
      </c>
      <c r="D10" s="5">
        <v>7</v>
      </c>
      <c r="E10" s="6">
        <v>370.64600000000002</v>
      </c>
      <c r="F10" s="5">
        <v>1</v>
      </c>
      <c r="G10" s="6">
        <v>100</v>
      </c>
      <c r="H10" s="5">
        <f t="shared" si="0"/>
        <v>8</v>
      </c>
      <c r="I10" s="6">
        <f t="shared" si="0"/>
        <v>470.64600000000002</v>
      </c>
      <c r="J10" s="7"/>
    </row>
    <row r="11" spans="1:10" x14ac:dyDescent="0.75">
      <c r="A11" s="1">
        <v>10</v>
      </c>
      <c r="B11" s="4" t="s">
        <v>4</v>
      </c>
      <c r="C11" s="4" t="s">
        <v>14</v>
      </c>
      <c r="D11" s="5">
        <v>4</v>
      </c>
      <c r="E11" s="6">
        <v>137.292</v>
      </c>
      <c r="F11" s="5"/>
      <c r="G11" s="6"/>
      <c r="H11" s="5">
        <f t="shared" si="0"/>
        <v>4</v>
      </c>
      <c r="I11" s="6">
        <f t="shared" si="0"/>
        <v>137.292</v>
      </c>
      <c r="J11" s="7"/>
    </row>
    <row r="12" spans="1:10" x14ac:dyDescent="0.75">
      <c r="A12" s="1">
        <v>11</v>
      </c>
      <c r="B12" s="4" t="s">
        <v>4</v>
      </c>
      <c r="C12" s="4" t="s">
        <v>15</v>
      </c>
      <c r="D12" s="5">
        <v>2</v>
      </c>
      <c r="E12" s="6">
        <v>544.87099999999998</v>
      </c>
      <c r="F12" s="5">
        <v>1</v>
      </c>
      <c r="G12" s="6">
        <v>1E-3</v>
      </c>
      <c r="H12" s="5">
        <f t="shared" si="0"/>
        <v>3</v>
      </c>
      <c r="I12" s="6">
        <f t="shared" si="0"/>
        <v>544.87199999999996</v>
      </c>
      <c r="J12" s="7"/>
    </row>
    <row r="13" spans="1:10" x14ac:dyDescent="0.75">
      <c r="A13" s="1">
        <v>12</v>
      </c>
      <c r="B13" s="4" t="s">
        <v>4</v>
      </c>
      <c r="C13" s="5" t="s">
        <v>16</v>
      </c>
      <c r="D13" s="5">
        <v>1</v>
      </c>
      <c r="E13" s="6">
        <v>321.48599999999999</v>
      </c>
      <c r="F13" s="5"/>
      <c r="G13" s="6"/>
      <c r="H13" s="5">
        <f t="shared" si="0"/>
        <v>1</v>
      </c>
      <c r="I13" s="6">
        <f t="shared" si="0"/>
        <v>321.48599999999999</v>
      </c>
      <c r="J13" s="7"/>
    </row>
    <row r="14" spans="1:10" x14ac:dyDescent="0.75">
      <c r="A14" s="1">
        <v>13</v>
      </c>
      <c r="B14" s="8" t="s">
        <v>17</v>
      </c>
      <c r="C14" s="8"/>
      <c r="D14" s="4">
        <f>SUM(D2:D13)</f>
        <v>30</v>
      </c>
      <c r="E14" s="9">
        <f>SUM(E2:E13)</f>
        <v>2179.9989999999998</v>
      </c>
      <c r="F14" s="4">
        <f>SUM(F2:F13)</f>
        <v>10</v>
      </c>
      <c r="G14" s="9">
        <f>SUM(G2:G13)</f>
        <v>355.00099999999998</v>
      </c>
      <c r="H14" s="4">
        <f>SUM(H2:H13)</f>
        <v>40</v>
      </c>
      <c r="I14" s="9">
        <f>G14+E14</f>
        <v>2535</v>
      </c>
      <c r="J14" s="7"/>
    </row>
    <row r="15" spans="1:10" x14ac:dyDescent="0.75">
      <c r="A15" s="1">
        <v>14</v>
      </c>
      <c r="B15" s="4" t="s">
        <v>18</v>
      </c>
      <c r="C15" s="4" t="s">
        <v>19</v>
      </c>
      <c r="D15" s="10">
        <v>5</v>
      </c>
      <c r="E15" s="10">
        <v>93.728999999999999</v>
      </c>
      <c r="F15" s="10">
        <v>5</v>
      </c>
      <c r="G15" s="10">
        <v>72</v>
      </c>
      <c r="H15" s="5">
        <f>F15+D15</f>
        <v>10</v>
      </c>
      <c r="I15" s="6">
        <f>G15+E15</f>
        <v>165.72899999999998</v>
      </c>
      <c r="J15" s="7">
        <f>I17/I114*100</f>
        <v>0.3673094582185491</v>
      </c>
    </row>
    <row r="16" spans="1:10" x14ac:dyDescent="0.75">
      <c r="A16" s="1">
        <v>15</v>
      </c>
      <c r="B16" s="4" t="s">
        <v>18</v>
      </c>
      <c r="C16" s="4" t="s">
        <v>20</v>
      </c>
      <c r="D16" s="10">
        <v>8</v>
      </c>
      <c r="E16" s="10">
        <v>164.27100000000002</v>
      </c>
      <c r="F16" s="10">
        <v>2</v>
      </c>
      <c r="G16" s="10">
        <v>70</v>
      </c>
      <c r="H16" s="5">
        <f>F16+D16</f>
        <v>10</v>
      </c>
      <c r="I16" s="6">
        <f>G16+E16</f>
        <v>234.27100000000002</v>
      </c>
      <c r="J16" s="7"/>
    </row>
    <row r="17" spans="1:10" x14ac:dyDescent="0.75">
      <c r="A17" s="1">
        <v>16</v>
      </c>
      <c r="B17" s="8" t="s">
        <v>17</v>
      </c>
      <c r="C17" s="8"/>
      <c r="D17" s="4">
        <f t="shared" ref="D17:I17" si="1">SUM(D15:D16)</f>
        <v>13</v>
      </c>
      <c r="E17" s="9">
        <f t="shared" si="1"/>
        <v>258</v>
      </c>
      <c r="F17" s="4">
        <f t="shared" si="1"/>
        <v>7</v>
      </c>
      <c r="G17" s="9">
        <f t="shared" si="1"/>
        <v>142</v>
      </c>
      <c r="H17" s="4">
        <f t="shared" si="1"/>
        <v>20</v>
      </c>
      <c r="I17" s="9">
        <f t="shared" si="1"/>
        <v>400</v>
      </c>
      <c r="J17" s="7"/>
    </row>
    <row r="18" spans="1:10" x14ac:dyDescent="0.75">
      <c r="A18" s="1">
        <v>17</v>
      </c>
      <c r="B18" s="11" t="s">
        <v>21</v>
      </c>
      <c r="C18" s="12" t="s">
        <v>21</v>
      </c>
      <c r="D18" s="10">
        <v>6</v>
      </c>
      <c r="E18" s="13">
        <v>458</v>
      </c>
      <c r="F18" s="10"/>
      <c r="G18" s="13"/>
      <c r="H18" s="5">
        <f>F18+D18</f>
        <v>6</v>
      </c>
      <c r="I18" s="6">
        <f>G18+E18</f>
        <v>458</v>
      </c>
      <c r="J18" s="7">
        <f>I19/I114*100</f>
        <v>0.42056932966023874</v>
      </c>
    </row>
    <row r="19" spans="1:10" x14ac:dyDescent="0.75">
      <c r="A19" s="1">
        <v>18</v>
      </c>
      <c r="B19" s="8" t="s">
        <v>17</v>
      </c>
      <c r="C19" s="8"/>
      <c r="D19" s="4">
        <f t="shared" ref="D19:I19" si="2">SUM(D18)</f>
        <v>6</v>
      </c>
      <c r="E19" s="9">
        <f t="shared" si="2"/>
        <v>458</v>
      </c>
      <c r="F19" s="4">
        <f t="shared" si="2"/>
        <v>0</v>
      </c>
      <c r="G19" s="9">
        <f t="shared" si="2"/>
        <v>0</v>
      </c>
      <c r="H19" s="4">
        <f t="shared" si="2"/>
        <v>6</v>
      </c>
      <c r="I19" s="9">
        <f t="shared" si="2"/>
        <v>458</v>
      </c>
      <c r="J19" s="7"/>
    </row>
    <row r="20" spans="1:10" x14ac:dyDescent="0.75">
      <c r="A20" s="1">
        <v>19</v>
      </c>
      <c r="B20" s="4" t="s">
        <v>22</v>
      </c>
      <c r="C20" s="5" t="s">
        <v>23</v>
      </c>
      <c r="D20" s="5">
        <v>13</v>
      </c>
      <c r="E20" s="6">
        <v>216.01099999999997</v>
      </c>
      <c r="F20" s="5">
        <v>4</v>
      </c>
      <c r="G20" s="6">
        <v>15.001999999999999</v>
      </c>
      <c r="H20" s="5">
        <f>F20+D20</f>
        <v>17</v>
      </c>
      <c r="I20" s="6">
        <f>G20+E20</f>
        <v>231.01299999999998</v>
      </c>
      <c r="J20" s="7">
        <f>I22/I114*100</f>
        <v>0.86134067952249771</v>
      </c>
    </row>
    <row r="21" spans="1:10" x14ac:dyDescent="0.75">
      <c r="A21" s="1">
        <v>20</v>
      </c>
      <c r="B21" s="4" t="s">
        <v>22</v>
      </c>
      <c r="C21" s="5" t="s">
        <v>24</v>
      </c>
      <c r="D21" s="5">
        <v>26</v>
      </c>
      <c r="E21" s="6">
        <v>694.68200000000002</v>
      </c>
      <c r="F21" s="5">
        <v>3</v>
      </c>
      <c r="G21" s="6">
        <v>12.305</v>
      </c>
      <c r="H21" s="5">
        <f>F21+D21</f>
        <v>29</v>
      </c>
      <c r="I21" s="6">
        <f>G21+E21</f>
        <v>706.98699999999997</v>
      </c>
      <c r="J21" s="7"/>
    </row>
    <row r="22" spans="1:10" x14ac:dyDescent="0.75">
      <c r="A22" s="1">
        <v>21</v>
      </c>
      <c r="B22" s="8" t="s">
        <v>17</v>
      </c>
      <c r="C22" s="8"/>
      <c r="D22" s="4">
        <f t="shared" ref="D22:I22" si="3">SUM(D20:D21)</f>
        <v>39</v>
      </c>
      <c r="E22" s="9">
        <f t="shared" si="3"/>
        <v>910.69299999999998</v>
      </c>
      <c r="F22" s="4">
        <f t="shared" si="3"/>
        <v>7</v>
      </c>
      <c r="G22" s="9">
        <f t="shared" si="3"/>
        <v>27.306999999999999</v>
      </c>
      <c r="H22" s="4">
        <f t="shared" si="3"/>
        <v>46</v>
      </c>
      <c r="I22" s="9">
        <f t="shared" si="3"/>
        <v>938</v>
      </c>
      <c r="J22" s="7"/>
    </row>
    <row r="23" spans="1:10" x14ac:dyDescent="0.75">
      <c r="A23" s="1">
        <v>22</v>
      </c>
      <c r="B23" s="14" t="s">
        <v>25</v>
      </c>
      <c r="C23" s="4" t="s">
        <v>25</v>
      </c>
      <c r="D23" s="15"/>
      <c r="E23" s="16"/>
      <c r="F23" s="15">
        <v>3</v>
      </c>
      <c r="G23" s="16">
        <v>29345</v>
      </c>
      <c r="H23" s="5">
        <f>F23+D23</f>
        <v>3</v>
      </c>
      <c r="I23" s="6">
        <f>G23+E23</f>
        <v>29345</v>
      </c>
      <c r="J23" s="7">
        <f>I24/I114*100</f>
        <v>26.946740128558311</v>
      </c>
    </row>
    <row r="24" spans="1:10" x14ac:dyDescent="0.75">
      <c r="A24" s="1">
        <v>23</v>
      </c>
      <c r="B24" s="8" t="s">
        <v>17</v>
      </c>
      <c r="C24" s="8"/>
      <c r="D24" s="4">
        <f t="shared" ref="D24:I24" si="4">SUM(D23:D23)</f>
        <v>0</v>
      </c>
      <c r="E24" s="9">
        <f t="shared" si="4"/>
        <v>0</v>
      </c>
      <c r="F24" s="4">
        <f t="shared" si="4"/>
        <v>3</v>
      </c>
      <c r="G24" s="9">
        <f t="shared" si="4"/>
        <v>29345</v>
      </c>
      <c r="H24" s="4">
        <f t="shared" si="4"/>
        <v>3</v>
      </c>
      <c r="I24" s="9">
        <f t="shared" si="4"/>
        <v>29345</v>
      </c>
      <c r="J24" s="7"/>
    </row>
    <row r="25" spans="1:10" x14ac:dyDescent="0.75">
      <c r="A25" s="1">
        <v>24</v>
      </c>
      <c r="B25" s="4" t="s">
        <v>26</v>
      </c>
      <c r="C25" s="5" t="s">
        <v>27</v>
      </c>
      <c r="D25" s="15">
        <v>32</v>
      </c>
      <c r="E25" s="16">
        <v>960.21</v>
      </c>
      <c r="F25" s="15"/>
      <c r="G25" s="16"/>
      <c r="H25" s="5">
        <f>F25+D25</f>
        <v>32</v>
      </c>
      <c r="I25" s="6">
        <f>G25+E25</f>
        <v>960.21</v>
      </c>
      <c r="J25" s="7">
        <f>I27/I114*100</f>
        <v>3.0550964187327825</v>
      </c>
    </row>
    <row r="26" spans="1:10" x14ac:dyDescent="0.75">
      <c r="A26" s="1">
        <v>25</v>
      </c>
      <c r="B26" s="4" t="s">
        <v>26</v>
      </c>
      <c r="C26" s="5" t="s">
        <v>28</v>
      </c>
      <c r="D26" s="15">
        <v>14</v>
      </c>
      <c r="E26" s="16">
        <v>2181.7889999999998</v>
      </c>
      <c r="F26" s="15">
        <v>4</v>
      </c>
      <c r="G26" s="16">
        <v>185.001</v>
      </c>
      <c r="H26" s="5">
        <f>F26+D26</f>
        <v>18</v>
      </c>
      <c r="I26" s="6">
        <f>G26+E26</f>
        <v>2366.79</v>
      </c>
      <c r="J26" s="7"/>
    </row>
    <row r="27" spans="1:10" x14ac:dyDescent="0.75">
      <c r="A27" s="1">
        <v>26</v>
      </c>
      <c r="B27" s="8" t="s">
        <v>17</v>
      </c>
      <c r="C27" s="8"/>
      <c r="D27" s="4">
        <f t="shared" ref="D27:I27" si="5">SUM(D25:D26)</f>
        <v>46</v>
      </c>
      <c r="E27" s="9">
        <f t="shared" si="5"/>
        <v>3141.9989999999998</v>
      </c>
      <c r="F27" s="4">
        <f t="shared" si="5"/>
        <v>4</v>
      </c>
      <c r="G27" s="9">
        <f t="shared" si="5"/>
        <v>185.001</v>
      </c>
      <c r="H27" s="4">
        <f t="shared" si="5"/>
        <v>50</v>
      </c>
      <c r="I27" s="9">
        <f t="shared" si="5"/>
        <v>3327</v>
      </c>
      <c r="J27" s="7"/>
    </row>
    <row r="28" spans="1:10" x14ac:dyDescent="0.75">
      <c r="A28" s="1">
        <v>27</v>
      </c>
      <c r="B28" s="4" t="s">
        <v>29</v>
      </c>
      <c r="C28" s="5" t="s">
        <v>30</v>
      </c>
      <c r="D28" s="15">
        <v>4</v>
      </c>
      <c r="E28" s="16">
        <v>16.003</v>
      </c>
      <c r="F28" s="15">
        <v>1</v>
      </c>
      <c r="G28" s="16">
        <v>1E-3</v>
      </c>
      <c r="H28" s="5">
        <f t="shared" ref="H28:I30" si="6">F28+D28</f>
        <v>5</v>
      </c>
      <c r="I28" s="6">
        <f t="shared" si="6"/>
        <v>16.004000000000001</v>
      </c>
      <c r="J28" s="7">
        <f>I31/I114*100</f>
        <v>8.013774104683197</v>
      </c>
    </row>
    <row r="29" spans="1:10" x14ac:dyDescent="0.75">
      <c r="A29" s="1">
        <v>28</v>
      </c>
      <c r="B29" s="4" t="s">
        <v>29</v>
      </c>
      <c r="C29" s="5" t="s">
        <v>31</v>
      </c>
      <c r="D29" s="15">
        <v>11</v>
      </c>
      <c r="E29" s="16">
        <v>1423.1659999999999</v>
      </c>
      <c r="F29" s="15">
        <v>1</v>
      </c>
      <c r="G29" s="16">
        <v>80</v>
      </c>
      <c r="H29" s="5">
        <f t="shared" si="6"/>
        <v>12</v>
      </c>
      <c r="I29" s="6">
        <f t="shared" si="6"/>
        <v>1503.1659999999999</v>
      </c>
      <c r="J29" s="7"/>
    </row>
    <row r="30" spans="1:10" x14ac:dyDescent="0.75">
      <c r="A30" s="1">
        <v>29</v>
      </c>
      <c r="B30" s="4" t="s">
        <v>29</v>
      </c>
      <c r="C30" s="5" t="s">
        <v>32</v>
      </c>
      <c r="D30" s="15">
        <v>47</v>
      </c>
      <c r="E30" s="16">
        <v>7027.8280000000013</v>
      </c>
      <c r="F30" s="15">
        <v>6</v>
      </c>
      <c r="G30" s="16">
        <v>180.00200000000001</v>
      </c>
      <c r="H30" s="5">
        <f t="shared" si="6"/>
        <v>53</v>
      </c>
      <c r="I30" s="6">
        <f t="shared" si="6"/>
        <v>7207.8300000000017</v>
      </c>
      <c r="J30" s="7"/>
    </row>
    <row r="31" spans="1:10" x14ac:dyDescent="0.75">
      <c r="A31" s="1">
        <v>30</v>
      </c>
      <c r="B31" s="8" t="s">
        <v>17</v>
      </c>
      <c r="C31" s="8"/>
      <c r="D31" s="4">
        <f t="shared" ref="D31:I31" si="7">SUM(D28:D30)</f>
        <v>62</v>
      </c>
      <c r="E31" s="9">
        <f>SUM(E28:E30)</f>
        <v>8466.9970000000012</v>
      </c>
      <c r="F31" s="4">
        <f t="shared" si="7"/>
        <v>8</v>
      </c>
      <c r="G31" s="9">
        <f>SUM(G28:G30)</f>
        <v>260.00300000000004</v>
      </c>
      <c r="H31" s="4">
        <f t="shared" si="7"/>
        <v>70</v>
      </c>
      <c r="I31" s="9">
        <f t="shared" si="7"/>
        <v>8727.0000000000018</v>
      </c>
      <c r="J31" s="7"/>
    </row>
    <row r="32" spans="1:10" x14ac:dyDescent="0.75">
      <c r="A32" s="1">
        <v>31</v>
      </c>
      <c r="B32" s="17" t="s">
        <v>33</v>
      </c>
      <c r="C32" s="5" t="s">
        <v>33</v>
      </c>
      <c r="D32" s="15">
        <v>35</v>
      </c>
      <c r="E32" s="16">
        <v>91.990000000000038</v>
      </c>
      <c r="F32" s="15">
        <v>11</v>
      </c>
      <c r="G32" s="16">
        <v>200.01000000000005</v>
      </c>
      <c r="H32" s="5">
        <f>F32+D32</f>
        <v>46</v>
      </c>
      <c r="I32" s="6">
        <f>G32+E32</f>
        <v>292.00000000000011</v>
      </c>
      <c r="J32" s="7">
        <f>I33/I114*100</f>
        <v>0.26813590449954094</v>
      </c>
    </row>
    <row r="33" spans="1:10" x14ac:dyDescent="0.75">
      <c r="A33" s="1">
        <v>32</v>
      </c>
      <c r="B33" s="8" t="s">
        <v>17</v>
      </c>
      <c r="C33" s="8"/>
      <c r="D33" s="4">
        <f t="shared" ref="D33:I33" si="8">SUM(D32:D32)</f>
        <v>35</v>
      </c>
      <c r="E33" s="9">
        <f t="shared" si="8"/>
        <v>91.990000000000038</v>
      </c>
      <c r="F33" s="4">
        <f t="shared" si="8"/>
        <v>11</v>
      </c>
      <c r="G33" s="9">
        <f t="shared" si="8"/>
        <v>200.01000000000005</v>
      </c>
      <c r="H33" s="4">
        <f t="shared" si="8"/>
        <v>46</v>
      </c>
      <c r="I33" s="9">
        <f t="shared" si="8"/>
        <v>292.00000000000011</v>
      </c>
      <c r="J33" s="7"/>
    </row>
    <row r="34" spans="1:10" x14ac:dyDescent="0.75">
      <c r="A34" s="1">
        <v>33</v>
      </c>
      <c r="B34" s="17" t="s">
        <v>34</v>
      </c>
      <c r="C34" s="18" t="s">
        <v>34</v>
      </c>
      <c r="D34" s="15">
        <v>3</v>
      </c>
      <c r="E34" s="16">
        <v>31.998999999999999</v>
      </c>
      <c r="F34" s="15">
        <v>2</v>
      </c>
      <c r="G34" s="16">
        <v>5.0010000000000003</v>
      </c>
      <c r="H34" s="5">
        <f>F34+D34</f>
        <v>5</v>
      </c>
      <c r="I34" s="6">
        <f>G34+E34</f>
        <v>37</v>
      </c>
      <c r="J34" s="19">
        <f>I35/I114*100</f>
        <v>3.3976124885215793E-2</v>
      </c>
    </row>
    <row r="35" spans="1:10" x14ac:dyDescent="0.75">
      <c r="A35" s="1">
        <v>34</v>
      </c>
      <c r="B35" s="8" t="s">
        <v>17</v>
      </c>
      <c r="C35" s="8"/>
      <c r="D35" s="4">
        <f t="shared" ref="D35:I37" si="9">SUM(D34:D34)</f>
        <v>3</v>
      </c>
      <c r="E35" s="9">
        <f t="shared" si="9"/>
        <v>31.998999999999999</v>
      </c>
      <c r="F35" s="4">
        <f t="shared" si="9"/>
        <v>2</v>
      </c>
      <c r="G35" s="9">
        <f t="shared" si="9"/>
        <v>5.0010000000000003</v>
      </c>
      <c r="H35" s="4">
        <f t="shared" si="9"/>
        <v>5</v>
      </c>
      <c r="I35" s="9">
        <f t="shared" si="9"/>
        <v>37</v>
      </c>
      <c r="J35" s="19"/>
    </row>
    <row r="36" spans="1:10" x14ac:dyDescent="0.75">
      <c r="A36" s="1">
        <v>35</v>
      </c>
      <c r="B36" s="20" t="s">
        <v>35</v>
      </c>
      <c r="C36" s="20" t="s">
        <v>36</v>
      </c>
      <c r="D36" s="4">
        <v>3</v>
      </c>
      <c r="E36" s="9">
        <v>177.60899999999998</v>
      </c>
      <c r="F36" s="4">
        <v>1</v>
      </c>
      <c r="G36" s="9">
        <v>23.390999999999998</v>
      </c>
      <c r="H36" s="5">
        <f>F36+D36</f>
        <v>4</v>
      </c>
      <c r="I36" s="6">
        <f>G36+E36</f>
        <v>200.99999999999997</v>
      </c>
      <c r="J36" s="7">
        <f>I37/I114*100</f>
        <v>0.18457300275482091</v>
      </c>
    </row>
    <row r="37" spans="1:10" x14ac:dyDescent="0.75">
      <c r="A37" s="1">
        <v>36</v>
      </c>
      <c r="B37" s="8" t="s">
        <v>17</v>
      </c>
      <c r="C37" s="8"/>
      <c r="D37" s="4">
        <f t="shared" si="9"/>
        <v>3</v>
      </c>
      <c r="E37" s="9">
        <f t="shared" si="9"/>
        <v>177.60899999999998</v>
      </c>
      <c r="F37" s="4">
        <f t="shared" si="9"/>
        <v>1</v>
      </c>
      <c r="G37" s="9">
        <f t="shared" si="9"/>
        <v>23.390999999999998</v>
      </c>
      <c r="H37" s="4">
        <f t="shared" si="9"/>
        <v>4</v>
      </c>
      <c r="I37" s="9">
        <f t="shared" si="9"/>
        <v>200.99999999999997</v>
      </c>
      <c r="J37" s="7"/>
    </row>
    <row r="38" spans="1:10" x14ac:dyDescent="0.75">
      <c r="A38" s="1">
        <v>37</v>
      </c>
      <c r="B38" s="17" t="s">
        <v>37</v>
      </c>
      <c r="C38" s="18" t="s">
        <v>37</v>
      </c>
      <c r="D38" s="15">
        <v>3</v>
      </c>
      <c r="E38" s="16">
        <v>193.19300000000001</v>
      </c>
      <c r="F38" s="15">
        <v>2</v>
      </c>
      <c r="G38" s="16">
        <v>1999.807</v>
      </c>
      <c r="H38" s="5">
        <f>F38+D38</f>
        <v>5</v>
      </c>
      <c r="I38" s="6">
        <f>G38+E38</f>
        <v>2193</v>
      </c>
      <c r="J38" s="7">
        <f>I40/I114*100</f>
        <v>5.6868686868686869</v>
      </c>
    </row>
    <row r="39" spans="1:10" x14ac:dyDescent="0.75">
      <c r="A39" s="1">
        <v>38</v>
      </c>
      <c r="B39" s="17" t="s">
        <v>37</v>
      </c>
      <c r="C39" s="18" t="s">
        <v>38</v>
      </c>
      <c r="D39" s="15"/>
      <c r="E39" s="16"/>
      <c r="F39" s="15">
        <v>4</v>
      </c>
      <c r="G39" s="16">
        <v>4000</v>
      </c>
      <c r="H39" s="5">
        <f>F39+D39</f>
        <v>4</v>
      </c>
      <c r="I39" s="6">
        <f>G39+E39</f>
        <v>4000</v>
      </c>
      <c r="J39" s="7"/>
    </row>
    <row r="40" spans="1:10" x14ac:dyDescent="0.75">
      <c r="A40" s="1">
        <v>39</v>
      </c>
      <c r="B40" s="8" t="s">
        <v>17</v>
      </c>
      <c r="C40" s="8"/>
      <c r="D40" s="4">
        <f t="shared" ref="D40:I40" si="10">SUM(D38:D39)</f>
        <v>3</v>
      </c>
      <c r="E40" s="9">
        <f t="shared" si="10"/>
        <v>193.19300000000001</v>
      </c>
      <c r="F40" s="4">
        <f t="shared" si="10"/>
        <v>6</v>
      </c>
      <c r="G40" s="9">
        <f t="shared" si="10"/>
        <v>5999.8069999999998</v>
      </c>
      <c r="H40" s="4">
        <f t="shared" si="10"/>
        <v>9</v>
      </c>
      <c r="I40" s="9">
        <f t="shared" si="10"/>
        <v>6193</v>
      </c>
      <c r="J40" s="7"/>
    </row>
    <row r="41" spans="1:10" x14ac:dyDescent="0.75">
      <c r="A41" s="1">
        <v>40</v>
      </c>
      <c r="B41" s="17" t="s">
        <v>39</v>
      </c>
      <c r="C41" s="5" t="s">
        <v>39</v>
      </c>
      <c r="D41" s="15">
        <v>13</v>
      </c>
      <c r="E41" s="16">
        <v>322</v>
      </c>
      <c r="F41" s="15">
        <v>5</v>
      </c>
      <c r="G41" s="16">
        <v>150</v>
      </c>
      <c r="H41" s="5">
        <f>F41+D41</f>
        <v>18</v>
      </c>
      <c r="I41" s="6">
        <f>G41+E41</f>
        <v>472</v>
      </c>
      <c r="J41" s="7">
        <f>I42/I114*100</f>
        <v>0.43342516069788795</v>
      </c>
    </row>
    <row r="42" spans="1:10" x14ac:dyDescent="0.75">
      <c r="A42" s="1">
        <v>41</v>
      </c>
      <c r="B42" s="8" t="s">
        <v>17</v>
      </c>
      <c r="C42" s="8"/>
      <c r="D42" s="4">
        <f t="shared" ref="D42:I42" si="11">SUM(D41:D41)</f>
        <v>13</v>
      </c>
      <c r="E42" s="9">
        <f t="shared" si="11"/>
        <v>322</v>
      </c>
      <c r="F42" s="4">
        <f t="shared" si="11"/>
        <v>5</v>
      </c>
      <c r="G42" s="9">
        <f t="shared" si="11"/>
        <v>150</v>
      </c>
      <c r="H42" s="4">
        <f t="shared" si="11"/>
        <v>18</v>
      </c>
      <c r="I42" s="9">
        <f t="shared" si="11"/>
        <v>472</v>
      </c>
      <c r="J42" s="7"/>
    </row>
    <row r="43" spans="1:10" x14ac:dyDescent="0.75">
      <c r="A43" s="1">
        <v>42</v>
      </c>
      <c r="B43" s="4" t="s">
        <v>40</v>
      </c>
      <c r="C43" s="18" t="s">
        <v>40</v>
      </c>
      <c r="D43" s="15">
        <v>11</v>
      </c>
      <c r="E43" s="16">
        <v>2333.0770000000002</v>
      </c>
      <c r="F43" s="15">
        <v>2</v>
      </c>
      <c r="G43" s="16">
        <v>40</v>
      </c>
      <c r="H43" s="5">
        <f t="shared" ref="H43:I46" si="12">F43+D43</f>
        <v>13</v>
      </c>
      <c r="I43" s="6">
        <f t="shared" si="12"/>
        <v>2373.0770000000002</v>
      </c>
      <c r="J43" s="7">
        <f>I47/I114*100</f>
        <v>2.6317722681359044</v>
      </c>
    </row>
    <row r="44" spans="1:10" x14ac:dyDescent="0.75">
      <c r="A44" s="1">
        <v>43</v>
      </c>
      <c r="B44" s="4" t="s">
        <v>40</v>
      </c>
      <c r="C44" s="18" t="s">
        <v>41</v>
      </c>
      <c r="D44" s="15">
        <v>8</v>
      </c>
      <c r="E44" s="16">
        <v>83.323000000000008</v>
      </c>
      <c r="F44" s="15">
        <v>2</v>
      </c>
      <c r="G44" s="16">
        <v>20</v>
      </c>
      <c r="H44" s="5">
        <f t="shared" si="12"/>
        <v>10</v>
      </c>
      <c r="I44" s="6">
        <f t="shared" si="12"/>
        <v>103.32300000000001</v>
      </c>
      <c r="J44" s="7"/>
    </row>
    <row r="45" spans="1:10" x14ac:dyDescent="0.75">
      <c r="A45" s="1">
        <v>44</v>
      </c>
      <c r="B45" s="4" t="s">
        <v>40</v>
      </c>
      <c r="C45" s="18" t="s">
        <v>42</v>
      </c>
      <c r="D45" s="15">
        <v>2</v>
      </c>
      <c r="E45" s="16">
        <v>13</v>
      </c>
      <c r="F45" s="15"/>
      <c r="G45" s="16"/>
      <c r="H45" s="5">
        <f t="shared" si="12"/>
        <v>2</v>
      </c>
      <c r="I45" s="6">
        <f t="shared" si="12"/>
        <v>13</v>
      </c>
      <c r="J45" s="7"/>
    </row>
    <row r="46" spans="1:10" x14ac:dyDescent="0.75">
      <c r="A46" s="1">
        <v>45</v>
      </c>
      <c r="B46" s="4" t="s">
        <v>40</v>
      </c>
      <c r="C46" s="18" t="s">
        <v>43</v>
      </c>
      <c r="D46" s="15">
        <v>4</v>
      </c>
      <c r="E46" s="16">
        <v>376.6</v>
      </c>
      <c r="F46" s="15"/>
      <c r="G46" s="16"/>
      <c r="H46" s="5">
        <f t="shared" si="12"/>
        <v>4</v>
      </c>
      <c r="I46" s="6">
        <f t="shared" si="12"/>
        <v>376.6</v>
      </c>
      <c r="J46" s="7"/>
    </row>
    <row r="47" spans="1:10" x14ac:dyDescent="0.75">
      <c r="A47" s="1">
        <v>46</v>
      </c>
      <c r="B47" s="8" t="s">
        <v>17</v>
      </c>
      <c r="C47" s="8"/>
      <c r="D47" s="4">
        <f t="shared" ref="D47:I47" si="13">SUM(D43:D46)</f>
        <v>25</v>
      </c>
      <c r="E47" s="9">
        <f t="shared" si="13"/>
        <v>2806</v>
      </c>
      <c r="F47" s="4">
        <f t="shared" si="13"/>
        <v>4</v>
      </c>
      <c r="G47" s="9">
        <f t="shared" si="13"/>
        <v>60</v>
      </c>
      <c r="H47" s="4">
        <f t="shared" si="13"/>
        <v>29</v>
      </c>
      <c r="I47" s="9">
        <f t="shared" si="13"/>
        <v>2866</v>
      </c>
      <c r="J47" s="7"/>
    </row>
    <row r="48" spans="1:10" x14ac:dyDescent="0.75">
      <c r="A48" s="1">
        <v>47</v>
      </c>
      <c r="B48" s="4" t="s">
        <v>44</v>
      </c>
      <c r="C48" s="5" t="s">
        <v>45</v>
      </c>
      <c r="D48" s="15">
        <v>24</v>
      </c>
      <c r="E48" s="16">
        <v>665.024</v>
      </c>
      <c r="F48" s="15">
        <v>5</v>
      </c>
      <c r="G48" s="16">
        <v>56.085999999999999</v>
      </c>
      <c r="H48" s="5">
        <f t="shared" ref="H48:I52" si="14">F48+D48</f>
        <v>29</v>
      </c>
      <c r="I48" s="6">
        <f t="shared" si="14"/>
        <v>721.11</v>
      </c>
      <c r="J48" s="7">
        <f>I53/I114*100</f>
        <v>7.2341597796143242</v>
      </c>
    </row>
    <row r="49" spans="1:10" x14ac:dyDescent="0.75">
      <c r="A49" s="1">
        <v>48</v>
      </c>
      <c r="B49" s="4" t="s">
        <v>44</v>
      </c>
      <c r="C49" s="5" t="s">
        <v>46</v>
      </c>
      <c r="D49" s="15">
        <v>30</v>
      </c>
      <c r="E49" s="16">
        <v>1915.9839999999999</v>
      </c>
      <c r="F49" s="15">
        <v>9</v>
      </c>
      <c r="G49" s="16">
        <v>265</v>
      </c>
      <c r="H49" s="5">
        <f t="shared" si="14"/>
        <v>39</v>
      </c>
      <c r="I49" s="6">
        <f t="shared" si="14"/>
        <v>2180.9839999999999</v>
      </c>
      <c r="J49" s="7"/>
    </row>
    <row r="50" spans="1:10" x14ac:dyDescent="0.75">
      <c r="A50" s="1">
        <v>49</v>
      </c>
      <c r="B50" s="4" t="s">
        <v>44</v>
      </c>
      <c r="C50" s="5" t="s">
        <v>47</v>
      </c>
      <c r="D50" s="15">
        <v>16</v>
      </c>
      <c r="E50" s="16">
        <v>1324.3729999999998</v>
      </c>
      <c r="F50" s="15">
        <v>2</v>
      </c>
      <c r="G50" s="16">
        <v>86.125</v>
      </c>
      <c r="H50" s="5">
        <f t="shared" si="14"/>
        <v>18</v>
      </c>
      <c r="I50" s="6">
        <f t="shared" si="14"/>
        <v>1410.4979999999998</v>
      </c>
      <c r="J50" s="7"/>
    </row>
    <row r="51" spans="1:10" x14ac:dyDescent="0.75">
      <c r="A51" s="1">
        <v>50</v>
      </c>
      <c r="B51" s="4" t="s">
        <v>44</v>
      </c>
      <c r="C51" s="5" t="s">
        <v>48</v>
      </c>
      <c r="D51" s="15">
        <v>9</v>
      </c>
      <c r="E51" s="16">
        <v>2425.3379999999997</v>
      </c>
      <c r="F51" s="15"/>
      <c r="G51" s="16"/>
      <c r="H51" s="5">
        <f t="shared" si="14"/>
        <v>9</v>
      </c>
      <c r="I51" s="6">
        <f t="shared" si="14"/>
        <v>2425.3379999999997</v>
      </c>
      <c r="J51" s="7"/>
    </row>
    <row r="52" spans="1:10" x14ac:dyDescent="0.75">
      <c r="A52" s="1">
        <v>51</v>
      </c>
      <c r="B52" s="4" t="s">
        <v>44</v>
      </c>
      <c r="C52" s="5" t="s">
        <v>49</v>
      </c>
      <c r="D52" s="15">
        <v>7</v>
      </c>
      <c r="E52" s="16">
        <v>767.61599999999999</v>
      </c>
      <c r="F52" s="15">
        <v>2</v>
      </c>
      <c r="G52" s="16">
        <v>372.45400000000001</v>
      </c>
      <c r="H52" s="5">
        <f t="shared" si="14"/>
        <v>9</v>
      </c>
      <c r="I52" s="6">
        <f t="shared" si="14"/>
        <v>1140.07</v>
      </c>
      <c r="J52" s="7"/>
    </row>
    <row r="53" spans="1:10" x14ac:dyDescent="0.75">
      <c r="A53" s="1">
        <v>52</v>
      </c>
      <c r="B53" s="8" t="s">
        <v>17</v>
      </c>
      <c r="C53" s="8"/>
      <c r="D53" s="4">
        <f t="shared" ref="D53:I53" si="15">SUM(D48:D52)</f>
        <v>86</v>
      </c>
      <c r="E53" s="9">
        <f t="shared" si="15"/>
        <v>7098.3349999999991</v>
      </c>
      <c r="F53" s="4">
        <f t="shared" si="15"/>
        <v>18</v>
      </c>
      <c r="G53" s="9">
        <f t="shared" si="15"/>
        <v>779.66499999999996</v>
      </c>
      <c r="H53" s="4">
        <f t="shared" si="15"/>
        <v>104</v>
      </c>
      <c r="I53" s="9">
        <f t="shared" si="15"/>
        <v>7877.9999999999991</v>
      </c>
      <c r="J53" s="7"/>
    </row>
    <row r="54" spans="1:10" x14ac:dyDescent="0.75">
      <c r="A54" s="1">
        <v>53</v>
      </c>
      <c r="B54" s="4" t="s">
        <v>50</v>
      </c>
      <c r="C54" s="5" t="s">
        <v>51</v>
      </c>
      <c r="D54" s="15">
        <v>3</v>
      </c>
      <c r="E54" s="16">
        <v>270.81900000000002</v>
      </c>
      <c r="F54" s="15">
        <v>1</v>
      </c>
      <c r="G54" s="16">
        <v>40</v>
      </c>
      <c r="H54" s="5">
        <f t="shared" ref="H54:I58" si="16">F54+D54</f>
        <v>4</v>
      </c>
      <c r="I54" s="6">
        <f t="shared" si="16"/>
        <v>310.81900000000002</v>
      </c>
      <c r="J54" s="7">
        <f>I59/I114*100</f>
        <v>3.7878787878787881</v>
      </c>
    </row>
    <row r="55" spans="1:10" x14ac:dyDescent="0.75">
      <c r="A55" s="1">
        <v>54</v>
      </c>
      <c r="B55" s="4" t="s">
        <v>50</v>
      </c>
      <c r="C55" s="5" t="s">
        <v>52</v>
      </c>
      <c r="D55" s="15">
        <v>16</v>
      </c>
      <c r="E55" s="16">
        <v>1651.6939999999997</v>
      </c>
      <c r="F55" s="15">
        <v>5</v>
      </c>
      <c r="G55" s="16">
        <v>130.001</v>
      </c>
      <c r="H55" s="5">
        <f t="shared" si="16"/>
        <v>21</v>
      </c>
      <c r="I55" s="6">
        <f t="shared" si="16"/>
        <v>1781.6949999999997</v>
      </c>
      <c r="J55" s="7"/>
    </row>
    <row r="56" spans="1:10" x14ac:dyDescent="0.75">
      <c r="A56" s="1">
        <v>55</v>
      </c>
      <c r="B56" s="4" t="s">
        <v>50</v>
      </c>
      <c r="C56" s="5" t="s">
        <v>53</v>
      </c>
      <c r="D56" s="15">
        <v>6</v>
      </c>
      <c r="E56" s="16">
        <v>493.404</v>
      </c>
      <c r="F56" s="15">
        <v>3</v>
      </c>
      <c r="G56" s="16">
        <v>25.000999999999998</v>
      </c>
      <c r="H56" s="5">
        <f t="shared" si="16"/>
        <v>9</v>
      </c>
      <c r="I56" s="6">
        <f t="shared" si="16"/>
        <v>518.40499999999997</v>
      </c>
      <c r="J56" s="7"/>
    </row>
    <row r="57" spans="1:10" x14ac:dyDescent="0.75">
      <c r="A57" s="1">
        <v>56</v>
      </c>
      <c r="B57" s="4" t="s">
        <v>50</v>
      </c>
      <c r="C57" s="5" t="s">
        <v>54</v>
      </c>
      <c r="D57" s="15">
        <v>4</v>
      </c>
      <c r="E57" s="16">
        <v>765</v>
      </c>
      <c r="F57" s="15">
        <v>5</v>
      </c>
      <c r="G57" s="16">
        <v>120</v>
      </c>
      <c r="H57" s="5">
        <f t="shared" si="16"/>
        <v>9</v>
      </c>
      <c r="I57" s="6">
        <f t="shared" si="16"/>
        <v>885</v>
      </c>
      <c r="J57" s="7"/>
    </row>
    <row r="58" spans="1:10" x14ac:dyDescent="0.75">
      <c r="A58" s="1">
        <v>57</v>
      </c>
      <c r="B58" s="4" t="s">
        <v>50</v>
      </c>
      <c r="C58" s="5" t="s">
        <v>55</v>
      </c>
      <c r="D58" s="15">
        <v>16</v>
      </c>
      <c r="E58" s="16">
        <v>554.07999999999993</v>
      </c>
      <c r="F58" s="15">
        <v>6</v>
      </c>
      <c r="G58" s="16">
        <v>75.001000000000005</v>
      </c>
      <c r="H58" s="5">
        <f t="shared" si="16"/>
        <v>22</v>
      </c>
      <c r="I58" s="6">
        <f t="shared" si="16"/>
        <v>629.0809999999999</v>
      </c>
      <c r="J58" s="7"/>
    </row>
    <row r="59" spans="1:10" x14ac:dyDescent="0.75">
      <c r="A59" s="1">
        <v>58</v>
      </c>
      <c r="B59" s="8" t="s">
        <v>17</v>
      </c>
      <c r="C59" s="8"/>
      <c r="D59" s="4">
        <f t="shared" ref="D59:I59" si="17">SUM(D54:D58)</f>
        <v>45</v>
      </c>
      <c r="E59" s="9">
        <f t="shared" si="17"/>
        <v>3734.9969999999994</v>
      </c>
      <c r="F59" s="4">
        <f t="shared" si="17"/>
        <v>20</v>
      </c>
      <c r="G59" s="9">
        <f t="shared" si="17"/>
        <v>390.00300000000004</v>
      </c>
      <c r="H59" s="4">
        <f t="shared" si="17"/>
        <v>65</v>
      </c>
      <c r="I59" s="9">
        <f t="shared" si="17"/>
        <v>4125</v>
      </c>
      <c r="J59" s="7"/>
    </row>
    <row r="60" spans="1:10" x14ac:dyDescent="0.75">
      <c r="A60" s="1">
        <v>59</v>
      </c>
      <c r="B60" s="4" t="s">
        <v>56</v>
      </c>
      <c r="C60" s="21" t="s">
        <v>57</v>
      </c>
      <c r="D60" s="15">
        <v>5</v>
      </c>
      <c r="E60" s="16">
        <v>5.0000000000000001E-3</v>
      </c>
      <c r="F60" s="15">
        <v>6</v>
      </c>
      <c r="G60" s="16">
        <v>43.019999999999996</v>
      </c>
      <c r="H60" s="5">
        <f t="shared" ref="H60:I62" si="18">F60+D60</f>
        <v>11</v>
      </c>
      <c r="I60" s="6">
        <f t="shared" si="18"/>
        <v>43.024999999999999</v>
      </c>
      <c r="J60" s="7">
        <f>I63/I114*100</f>
        <v>1.4325068870523416</v>
      </c>
    </row>
    <row r="61" spans="1:10" x14ac:dyDescent="0.75">
      <c r="A61" s="1">
        <v>60</v>
      </c>
      <c r="B61" s="4" t="s">
        <v>56</v>
      </c>
      <c r="C61" s="21" t="s">
        <v>58</v>
      </c>
      <c r="D61" s="15">
        <v>17</v>
      </c>
      <c r="E61" s="16">
        <v>791.096</v>
      </c>
      <c r="F61" s="15">
        <v>3</v>
      </c>
      <c r="G61" s="16">
        <v>40</v>
      </c>
      <c r="H61" s="5">
        <f t="shared" si="18"/>
        <v>20</v>
      </c>
      <c r="I61" s="6">
        <f t="shared" si="18"/>
        <v>831.096</v>
      </c>
      <c r="J61" s="7"/>
    </row>
    <row r="62" spans="1:10" x14ac:dyDescent="0.75">
      <c r="A62" s="1">
        <v>61</v>
      </c>
      <c r="B62" s="4" t="s">
        <v>56</v>
      </c>
      <c r="C62" s="21" t="s">
        <v>59</v>
      </c>
      <c r="D62" s="15">
        <v>13</v>
      </c>
      <c r="E62" s="16">
        <v>632.899</v>
      </c>
      <c r="F62" s="15">
        <v>7</v>
      </c>
      <c r="G62" s="16">
        <v>52.980000000000004</v>
      </c>
      <c r="H62" s="5">
        <f t="shared" si="18"/>
        <v>20</v>
      </c>
      <c r="I62" s="6">
        <f t="shared" si="18"/>
        <v>685.87900000000002</v>
      </c>
      <c r="J62" s="7"/>
    </row>
    <row r="63" spans="1:10" x14ac:dyDescent="0.75">
      <c r="A63" s="1">
        <v>62</v>
      </c>
      <c r="B63" s="8" t="s">
        <v>17</v>
      </c>
      <c r="C63" s="8"/>
      <c r="D63" s="4">
        <f t="shared" ref="D63:I63" si="19">SUM(D60:D62)</f>
        <v>35</v>
      </c>
      <c r="E63" s="9">
        <f t="shared" si="19"/>
        <v>1424</v>
      </c>
      <c r="F63" s="4">
        <f t="shared" si="19"/>
        <v>16</v>
      </c>
      <c r="G63" s="9">
        <f t="shared" si="19"/>
        <v>136</v>
      </c>
      <c r="H63" s="4">
        <f t="shared" si="19"/>
        <v>51</v>
      </c>
      <c r="I63" s="9">
        <f t="shared" si="19"/>
        <v>1560</v>
      </c>
      <c r="J63" s="7"/>
    </row>
    <row r="64" spans="1:10" x14ac:dyDescent="0.75">
      <c r="A64" s="1">
        <v>63</v>
      </c>
      <c r="B64" s="22" t="s">
        <v>60</v>
      </c>
      <c r="C64" s="4" t="s">
        <v>60</v>
      </c>
      <c r="D64" s="15">
        <v>5</v>
      </c>
      <c r="E64" s="16">
        <v>313</v>
      </c>
      <c r="F64" s="15">
        <v>3</v>
      </c>
      <c r="G64" s="16">
        <v>35</v>
      </c>
      <c r="H64" s="5">
        <f>F64+D64</f>
        <v>8</v>
      </c>
      <c r="I64" s="6">
        <f>G64+E64</f>
        <v>348</v>
      </c>
      <c r="J64" s="7">
        <f>I65/I114*100</f>
        <v>0.31955922865013775</v>
      </c>
    </row>
    <row r="65" spans="1:10" x14ac:dyDescent="0.75">
      <c r="A65" s="1">
        <v>64</v>
      </c>
      <c r="B65" s="8" t="s">
        <v>17</v>
      </c>
      <c r="C65" s="8"/>
      <c r="D65" s="4">
        <f t="shared" ref="D65:I65" si="20">SUM(D64:D64)</f>
        <v>5</v>
      </c>
      <c r="E65" s="9">
        <f t="shared" si="20"/>
        <v>313</v>
      </c>
      <c r="F65" s="4">
        <f t="shared" si="20"/>
        <v>3</v>
      </c>
      <c r="G65" s="9">
        <f t="shared" si="20"/>
        <v>35</v>
      </c>
      <c r="H65" s="4">
        <f t="shared" si="20"/>
        <v>8</v>
      </c>
      <c r="I65" s="9">
        <f t="shared" si="20"/>
        <v>348</v>
      </c>
      <c r="J65" s="7"/>
    </row>
    <row r="66" spans="1:10" x14ac:dyDescent="0.75">
      <c r="A66" s="1">
        <v>65</v>
      </c>
      <c r="B66" s="4" t="s">
        <v>61</v>
      </c>
      <c r="C66" s="4" t="s">
        <v>62</v>
      </c>
      <c r="D66" s="15">
        <v>1</v>
      </c>
      <c r="E66" s="16">
        <v>16.048999999999999</v>
      </c>
      <c r="F66" s="15"/>
      <c r="G66" s="16"/>
      <c r="H66" s="5">
        <f t="shared" ref="H66:I70" si="21">F66+D66</f>
        <v>1</v>
      </c>
      <c r="I66" s="6">
        <f t="shared" si="21"/>
        <v>16.048999999999999</v>
      </c>
      <c r="J66" s="7">
        <f>I71/I114*100</f>
        <v>0.94398530762167132</v>
      </c>
    </row>
    <row r="67" spans="1:10" x14ac:dyDescent="0.75">
      <c r="A67" s="1">
        <v>66</v>
      </c>
      <c r="B67" s="4" t="s">
        <v>61</v>
      </c>
      <c r="C67" s="4" t="s">
        <v>63</v>
      </c>
      <c r="D67" s="15">
        <v>2</v>
      </c>
      <c r="E67" s="16">
        <v>419.68899999999996</v>
      </c>
      <c r="F67" s="15"/>
      <c r="G67" s="16"/>
      <c r="H67" s="5">
        <f t="shared" si="21"/>
        <v>2</v>
      </c>
      <c r="I67" s="6">
        <f t="shared" si="21"/>
        <v>419.68899999999996</v>
      </c>
      <c r="J67" s="7"/>
    </row>
    <row r="68" spans="1:10" x14ac:dyDescent="0.75">
      <c r="A68" s="1">
        <v>67</v>
      </c>
      <c r="B68" s="4" t="s">
        <v>61</v>
      </c>
      <c r="C68" s="5" t="s">
        <v>64</v>
      </c>
      <c r="D68" s="15">
        <v>4</v>
      </c>
      <c r="E68" s="16">
        <v>167.76</v>
      </c>
      <c r="F68" s="15">
        <v>2</v>
      </c>
      <c r="G68" s="16">
        <v>55.500999999999998</v>
      </c>
      <c r="H68" s="5">
        <f t="shared" si="21"/>
        <v>6</v>
      </c>
      <c r="I68" s="6">
        <f t="shared" si="21"/>
        <v>223.261</v>
      </c>
      <c r="J68" s="7"/>
    </row>
    <row r="69" spans="1:10" x14ac:dyDescent="0.75">
      <c r="A69" s="1">
        <v>68</v>
      </c>
      <c r="B69" s="4" t="s">
        <v>61</v>
      </c>
      <c r="C69" s="5" t="s">
        <v>65</v>
      </c>
      <c r="D69" s="15">
        <v>3</v>
      </c>
      <c r="E69" s="16">
        <v>64.001000000000005</v>
      </c>
      <c r="F69" s="15">
        <v>1</v>
      </c>
      <c r="G69" s="16">
        <v>45</v>
      </c>
      <c r="H69" s="5">
        <f t="shared" si="21"/>
        <v>4</v>
      </c>
      <c r="I69" s="6">
        <f t="shared" si="21"/>
        <v>109.001</v>
      </c>
      <c r="J69" s="7"/>
    </row>
    <row r="70" spans="1:10" x14ac:dyDescent="0.75">
      <c r="A70" s="1">
        <v>69</v>
      </c>
      <c r="B70" s="4" t="s">
        <v>61</v>
      </c>
      <c r="C70" s="5" t="s">
        <v>66</v>
      </c>
      <c r="D70" s="15">
        <v>3</v>
      </c>
      <c r="E70" s="16">
        <v>255</v>
      </c>
      <c r="F70" s="15">
        <v>1</v>
      </c>
      <c r="G70" s="16">
        <v>5</v>
      </c>
      <c r="H70" s="5">
        <f t="shared" si="21"/>
        <v>4</v>
      </c>
      <c r="I70" s="6">
        <f t="shared" si="21"/>
        <v>260</v>
      </c>
      <c r="J70" s="7"/>
    </row>
    <row r="71" spans="1:10" x14ac:dyDescent="0.75">
      <c r="A71" s="1">
        <v>70</v>
      </c>
      <c r="B71" s="8" t="s">
        <v>17</v>
      </c>
      <c r="C71" s="8"/>
      <c r="D71" s="4">
        <f t="shared" ref="D71:I71" si="22">SUM(D66:D70)</f>
        <v>13</v>
      </c>
      <c r="E71" s="9">
        <f t="shared" si="22"/>
        <v>922.49899999999991</v>
      </c>
      <c r="F71" s="4">
        <f t="shared" si="22"/>
        <v>4</v>
      </c>
      <c r="G71" s="9">
        <f t="shared" si="22"/>
        <v>105.501</v>
      </c>
      <c r="H71" s="4">
        <f t="shared" si="22"/>
        <v>17</v>
      </c>
      <c r="I71" s="9">
        <f t="shared" si="22"/>
        <v>1028</v>
      </c>
      <c r="J71" s="7"/>
    </row>
    <row r="72" spans="1:10" x14ac:dyDescent="0.75">
      <c r="A72" s="1">
        <v>71</v>
      </c>
      <c r="B72" s="17" t="s">
        <v>67</v>
      </c>
      <c r="C72" s="20" t="s">
        <v>68</v>
      </c>
      <c r="D72" s="4">
        <v>4</v>
      </c>
      <c r="E72" s="9">
        <v>112.505</v>
      </c>
      <c r="F72" s="4">
        <v>3</v>
      </c>
      <c r="G72" s="9">
        <v>32.494999999999997</v>
      </c>
      <c r="H72" s="5">
        <f>F72+D72</f>
        <v>7</v>
      </c>
      <c r="I72" s="6">
        <f>G72+E72</f>
        <v>145</v>
      </c>
      <c r="J72" s="7">
        <f>I73/I114*100</f>
        <v>0.13314967860422405</v>
      </c>
    </row>
    <row r="73" spans="1:10" x14ac:dyDescent="0.75">
      <c r="A73" s="1">
        <v>72</v>
      </c>
      <c r="B73" s="8" t="s">
        <v>17</v>
      </c>
      <c r="C73" s="8"/>
      <c r="D73" s="4">
        <f t="shared" ref="D73:I73" si="23">SUM(D72:D72)</f>
        <v>4</v>
      </c>
      <c r="E73" s="9">
        <f t="shared" si="23"/>
        <v>112.505</v>
      </c>
      <c r="F73" s="4">
        <f t="shared" si="23"/>
        <v>3</v>
      </c>
      <c r="G73" s="9">
        <f t="shared" si="23"/>
        <v>32.494999999999997</v>
      </c>
      <c r="H73" s="4">
        <f t="shared" si="23"/>
        <v>7</v>
      </c>
      <c r="I73" s="9">
        <f t="shared" si="23"/>
        <v>145</v>
      </c>
      <c r="J73" s="7"/>
    </row>
    <row r="74" spans="1:10" x14ac:dyDescent="0.75">
      <c r="A74" s="1">
        <v>73</v>
      </c>
      <c r="B74" s="23" t="s">
        <v>69</v>
      </c>
      <c r="C74" s="23" t="s">
        <v>69</v>
      </c>
      <c r="D74" s="18">
        <v>3</v>
      </c>
      <c r="E74" s="9">
        <v>54.998999999999995</v>
      </c>
      <c r="F74" s="4">
        <v>1</v>
      </c>
      <c r="G74" s="9">
        <v>1E-3</v>
      </c>
      <c r="H74" s="5">
        <f>F74+D74</f>
        <v>4</v>
      </c>
      <c r="I74" s="6">
        <f>G74+E74</f>
        <v>54.999999999999993</v>
      </c>
      <c r="J74" s="7">
        <f>I75/I114*100</f>
        <v>5.0505050505050497E-2</v>
      </c>
    </row>
    <row r="75" spans="1:10" x14ac:dyDescent="0.75">
      <c r="A75" s="1">
        <v>74</v>
      </c>
      <c r="B75" s="8" t="s">
        <v>17</v>
      </c>
      <c r="C75" s="8"/>
      <c r="D75" s="4">
        <f t="shared" ref="D75:I75" si="24">SUM(D74:D74)</f>
        <v>3</v>
      </c>
      <c r="E75" s="9">
        <f t="shared" si="24"/>
        <v>54.998999999999995</v>
      </c>
      <c r="F75" s="4">
        <f t="shared" si="24"/>
        <v>1</v>
      </c>
      <c r="G75" s="9">
        <f t="shared" si="24"/>
        <v>1E-3</v>
      </c>
      <c r="H75" s="4">
        <f t="shared" si="24"/>
        <v>4</v>
      </c>
      <c r="I75" s="9">
        <f t="shared" si="24"/>
        <v>54.999999999999993</v>
      </c>
      <c r="J75" s="7"/>
    </row>
    <row r="76" spans="1:10" x14ac:dyDescent="0.75">
      <c r="A76" s="1">
        <v>75</v>
      </c>
      <c r="B76" s="4" t="s">
        <v>70</v>
      </c>
      <c r="C76" s="20" t="s">
        <v>70</v>
      </c>
      <c r="D76" s="4">
        <v>1</v>
      </c>
      <c r="E76" s="9">
        <v>40</v>
      </c>
      <c r="F76" s="4"/>
      <c r="G76" s="9"/>
      <c r="H76" s="5">
        <f>F76+D76</f>
        <v>1</v>
      </c>
      <c r="I76" s="6">
        <f>G76+E76</f>
        <v>40</v>
      </c>
      <c r="J76" s="7">
        <f>I78/I114*100</f>
        <v>0.80808080808080796</v>
      </c>
    </row>
    <row r="77" spans="1:10" x14ac:dyDescent="0.75">
      <c r="A77" s="1">
        <v>76</v>
      </c>
      <c r="B77" s="4" t="s">
        <v>70</v>
      </c>
      <c r="C77" s="5" t="s">
        <v>71</v>
      </c>
      <c r="D77" s="15">
        <v>29</v>
      </c>
      <c r="E77" s="16">
        <v>789.99999999999989</v>
      </c>
      <c r="F77" s="15">
        <v>5</v>
      </c>
      <c r="G77" s="16">
        <v>50</v>
      </c>
      <c r="H77" s="5">
        <f>F77+D77</f>
        <v>34</v>
      </c>
      <c r="I77" s="6">
        <f>G77+E77</f>
        <v>839.99999999999989</v>
      </c>
      <c r="J77" s="7"/>
    </row>
    <row r="78" spans="1:10" x14ac:dyDescent="0.75">
      <c r="A78" s="1">
        <v>77</v>
      </c>
      <c r="B78" s="8" t="s">
        <v>17</v>
      </c>
      <c r="C78" s="8"/>
      <c r="D78" s="4">
        <f t="shared" ref="D78:I78" si="25">SUM(D76:D77)</f>
        <v>30</v>
      </c>
      <c r="E78" s="9">
        <f t="shared" si="25"/>
        <v>829.99999999999989</v>
      </c>
      <c r="F78" s="4">
        <f t="shared" si="25"/>
        <v>5</v>
      </c>
      <c r="G78" s="9">
        <f t="shared" si="25"/>
        <v>50</v>
      </c>
      <c r="H78" s="4">
        <f t="shared" si="25"/>
        <v>35</v>
      </c>
      <c r="I78" s="9">
        <f t="shared" si="25"/>
        <v>879.99999999999989</v>
      </c>
      <c r="J78" s="7"/>
    </row>
    <row r="79" spans="1:10" x14ac:dyDescent="0.75">
      <c r="A79" s="1">
        <v>78</v>
      </c>
      <c r="B79" s="22" t="s">
        <v>72</v>
      </c>
      <c r="C79" s="14" t="s">
        <v>73</v>
      </c>
      <c r="D79" s="4">
        <v>28</v>
      </c>
      <c r="E79" s="9">
        <v>2581.7249999999995</v>
      </c>
      <c r="F79" s="4">
        <v>9</v>
      </c>
      <c r="G79" s="9">
        <v>320.27499999999998</v>
      </c>
      <c r="H79" s="5">
        <f>F79+D79</f>
        <v>37</v>
      </c>
      <c r="I79" s="6">
        <f>G79+E79</f>
        <v>2901.9999999999995</v>
      </c>
      <c r="J79" s="7">
        <f>I80/I114*100</f>
        <v>2.6648301193755737</v>
      </c>
    </row>
    <row r="80" spans="1:10" ht="14.75" customHeight="1" x14ac:dyDescent="0.75">
      <c r="A80" s="1">
        <v>79</v>
      </c>
      <c r="B80" s="8" t="s">
        <v>17</v>
      </c>
      <c r="C80" s="8"/>
      <c r="D80" s="4">
        <f t="shared" ref="D80:I80" si="26">SUM(D79:D79)</f>
        <v>28</v>
      </c>
      <c r="E80" s="9">
        <f t="shared" si="26"/>
        <v>2581.7249999999995</v>
      </c>
      <c r="F80" s="4">
        <f t="shared" si="26"/>
        <v>9</v>
      </c>
      <c r="G80" s="9">
        <f t="shared" si="26"/>
        <v>320.27499999999998</v>
      </c>
      <c r="H80" s="4">
        <f t="shared" si="26"/>
        <v>37</v>
      </c>
      <c r="I80" s="9">
        <f t="shared" si="26"/>
        <v>2901.9999999999995</v>
      </c>
      <c r="J80" s="7"/>
    </row>
    <row r="81" spans="1:10" x14ac:dyDescent="0.75">
      <c r="A81" s="1">
        <v>80</v>
      </c>
      <c r="B81" s="22" t="s">
        <v>74</v>
      </c>
      <c r="C81" s="23" t="s">
        <v>75</v>
      </c>
      <c r="D81" s="15">
        <v>5</v>
      </c>
      <c r="E81" s="16">
        <v>354.36699999999996</v>
      </c>
      <c r="F81" s="15">
        <v>2</v>
      </c>
      <c r="G81" s="16">
        <v>46.632999999999996</v>
      </c>
      <c r="H81" s="5">
        <f>F81+D81</f>
        <v>7</v>
      </c>
      <c r="I81" s="6">
        <f>G81+E81</f>
        <v>400.99999999999994</v>
      </c>
      <c r="J81" s="7">
        <f>I82/I114*100</f>
        <v>0.36822773186409546</v>
      </c>
    </row>
    <row r="82" spans="1:10" ht="14.75" customHeight="1" x14ac:dyDescent="0.75">
      <c r="A82" s="1">
        <v>81</v>
      </c>
      <c r="B82" s="8" t="s">
        <v>17</v>
      </c>
      <c r="C82" s="8"/>
      <c r="D82" s="4">
        <f t="shared" ref="D82:I82" si="27">SUM(D81:D81)</f>
        <v>5</v>
      </c>
      <c r="E82" s="9">
        <f t="shared" si="27"/>
        <v>354.36699999999996</v>
      </c>
      <c r="F82" s="4">
        <f t="shared" si="27"/>
        <v>2</v>
      </c>
      <c r="G82" s="9">
        <f t="shared" si="27"/>
        <v>46.632999999999996</v>
      </c>
      <c r="H82" s="4">
        <f t="shared" si="27"/>
        <v>7</v>
      </c>
      <c r="I82" s="9">
        <f t="shared" si="27"/>
        <v>400.99999999999994</v>
      </c>
      <c r="J82" s="7"/>
    </row>
    <row r="83" spans="1:10" x14ac:dyDescent="0.75">
      <c r="A83" s="1">
        <v>82</v>
      </c>
      <c r="B83" s="4" t="s">
        <v>76</v>
      </c>
      <c r="C83" s="24" t="s">
        <v>77</v>
      </c>
      <c r="D83" s="15">
        <v>15</v>
      </c>
      <c r="E83" s="16">
        <v>858.3929999999998</v>
      </c>
      <c r="F83" s="15">
        <v>4</v>
      </c>
      <c r="G83" s="16">
        <v>150.00300000000001</v>
      </c>
      <c r="H83" s="5">
        <f>F83+D83</f>
        <v>19</v>
      </c>
      <c r="I83" s="6">
        <f>G83+E83</f>
        <v>1008.3959999999998</v>
      </c>
      <c r="J83" s="7">
        <f>I85/I114*100</f>
        <v>2.0615243342516067</v>
      </c>
    </row>
    <row r="84" spans="1:10" x14ac:dyDescent="0.75">
      <c r="A84" s="1">
        <v>83</v>
      </c>
      <c r="B84" s="4" t="s">
        <v>76</v>
      </c>
      <c r="C84" s="24" t="s">
        <v>78</v>
      </c>
      <c r="D84" s="15">
        <v>15</v>
      </c>
      <c r="E84" s="16">
        <v>1023.0989999999999</v>
      </c>
      <c r="F84" s="15">
        <v>4</v>
      </c>
      <c r="G84" s="16">
        <v>213.505</v>
      </c>
      <c r="H84" s="5">
        <f>F84+D84</f>
        <v>19</v>
      </c>
      <c r="I84" s="6">
        <f>G84+E84</f>
        <v>1236.6039999999998</v>
      </c>
      <c r="J84" s="7"/>
    </row>
    <row r="85" spans="1:10" ht="14.75" customHeight="1" x14ac:dyDescent="0.75">
      <c r="A85" s="1">
        <v>84</v>
      </c>
      <c r="B85" s="25" t="s">
        <v>17</v>
      </c>
      <c r="C85" s="25"/>
      <c r="D85" s="4">
        <f t="shared" ref="D85:I85" si="28">SUM(D83:D84)</f>
        <v>30</v>
      </c>
      <c r="E85" s="9">
        <f t="shared" si="28"/>
        <v>1881.4919999999997</v>
      </c>
      <c r="F85" s="4">
        <f t="shared" si="28"/>
        <v>8</v>
      </c>
      <c r="G85" s="9">
        <f t="shared" si="28"/>
        <v>363.50800000000004</v>
      </c>
      <c r="H85" s="4">
        <f t="shared" si="28"/>
        <v>38</v>
      </c>
      <c r="I85" s="9">
        <f t="shared" si="28"/>
        <v>2244.9999999999995</v>
      </c>
      <c r="J85" s="7"/>
    </row>
    <row r="86" spans="1:10" x14ac:dyDescent="0.75">
      <c r="A86" s="1">
        <v>85</v>
      </c>
      <c r="B86" s="22" t="s">
        <v>79</v>
      </c>
      <c r="C86" s="22" t="s">
        <v>80</v>
      </c>
      <c r="D86" s="15">
        <v>1</v>
      </c>
      <c r="E86" s="16">
        <v>75.844999999999999</v>
      </c>
      <c r="F86" s="15">
        <v>6</v>
      </c>
      <c r="G86" s="16">
        <v>73.155000000000015</v>
      </c>
      <c r="H86" s="5">
        <f>F86+D86</f>
        <v>7</v>
      </c>
      <c r="I86" s="6">
        <f>G86+E86</f>
        <v>149</v>
      </c>
      <c r="J86" s="7">
        <f>I87/I114*100</f>
        <v>0.13682277318640954</v>
      </c>
    </row>
    <row r="87" spans="1:10" ht="14.75" customHeight="1" x14ac:dyDescent="0.75">
      <c r="A87" s="1">
        <v>86</v>
      </c>
      <c r="B87" s="25" t="s">
        <v>17</v>
      </c>
      <c r="C87" s="25"/>
      <c r="D87" s="4">
        <f t="shared" ref="D87:I87" si="29">SUM(D86:D86)</f>
        <v>1</v>
      </c>
      <c r="E87" s="9">
        <f t="shared" si="29"/>
        <v>75.844999999999999</v>
      </c>
      <c r="F87" s="4">
        <f t="shared" si="29"/>
        <v>6</v>
      </c>
      <c r="G87" s="9">
        <f t="shared" si="29"/>
        <v>73.155000000000015</v>
      </c>
      <c r="H87" s="4">
        <f t="shared" si="29"/>
        <v>7</v>
      </c>
      <c r="I87" s="9">
        <f t="shared" si="29"/>
        <v>149</v>
      </c>
      <c r="J87" s="7"/>
    </row>
    <row r="88" spans="1:10" x14ac:dyDescent="0.75">
      <c r="A88" s="1">
        <v>87</v>
      </c>
      <c r="B88" s="22" t="s">
        <v>81</v>
      </c>
      <c r="C88" s="26" t="s">
        <v>82</v>
      </c>
      <c r="D88" s="27">
        <v>25</v>
      </c>
      <c r="E88" s="6">
        <v>1285.7710000000002</v>
      </c>
      <c r="F88" s="27">
        <v>3</v>
      </c>
      <c r="G88" s="6">
        <v>142.22899999999998</v>
      </c>
      <c r="H88" s="5">
        <f>F88+D88</f>
        <v>28</v>
      </c>
      <c r="I88" s="6">
        <f>G88+E88</f>
        <v>1428.0000000000002</v>
      </c>
      <c r="J88" s="7">
        <f>I89/I114*100</f>
        <v>1.3112947658402205</v>
      </c>
    </row>
    <row r="89" spans="1:10" ht="14.75" customHeight="1" x14ac:dyDescent="0.75">
      <c r="A89" s="1">
        <v>88</v>
      </c>
      <c r="B89" s="25" t="s">
        <v>17</v>
      </c>
      <c r="C89" s="25"/>
      <c r="D89" s="4">
        <f t="shared" ref="D89:I89" si="30">SUM(D88:D88)</f>
        <v>25</v>
      </c>
      <c r="E89" s="9">
        <f t="shared" si="30"/>
        <v>1285.7710000000002</v>
      </c>
      <c r="F89" s="4">
        <f t="shared" si="30"/>
        <v>3</v>
      </c>
      <c r="G89" s="9">
        <f t="shared" si="30"/>
        <v>142.22899999999998</v>
      </c>
      <c r="H89" s="4">
        <f t="shared" si="30"/>
        <v>28</v>
      </c>
      <c r="I89" s="9">
        <f t="shared" si="30"/>
        <v>1428.0000000000002</v>
      </c>
      <c r="J89" s="7"/>
    </row>
    <row r="90" spans="1:10" x14ac:dyDescent="0.75">
      <c r="A90" s="1">
        <v>89</v>
      </c>
      <c r="B90" s="8" t="s">
        <v>83</v>
      </c>
      <c r="C90" s="14" t="s">
        <v>84</v>
      </c>
      <c r="D90" s="4">
        <v>252</v>
      </c>
      <c r="E90" s="9">
        <v>6509.1950000000006</v>
      </c>
      <c r="F90" s="4">
        <v>3</v>
      </c>
      <c r="G90" s="9">
        <v>21</v>
      </c>
      <c r="H90" s="5">
        <f t="shared" ref="H90:I92" si="31">F90+D90</f>
        <v>255</v>
      </c>
      <c r="I90" s="6">
        <f t="shared" si="31"/>
        <v>6530.1950000000006</v>
      </c>
      <c r="J90" s="7">
        <f>I93/I114*100</f>
        <v>8.7621671258034901</v>
      </c>
    </row>
    <row r="91" spans="1:10" x14ac:dyDescent="0.75">
      <c r="A91" s="1">
        <v>90</v>
      </c>
      <c r="B91" s="8" t="s">
        <v>83</v>
      </c>
      <c r="C91" s="14" t="s">
        <v>85</v>
      </c>
      <c r="D91" s="4">
        <v>30</v>
      </c>
      <c r="E91" s="9">
        <v>2205.7839999999997</v>
      </c>
      <c r="F91" s="4">
        <v>2</v>
      </c>
      <c r="G91" s="9">
        <v>15</v>
      </c>
      <c r="H91" s="5">
        <f t="shared" si="31"/>
        <v>32</v>
      </c>
      <c r="I91" s="6">
        <f t="shared" si="31"/>
        <v>2220.7839999999997</v>
      </c>
      <c r="J91" s="7"/>
    </row>
    <row r="92" spans="1:10" x14ac:dyDescent="0.75">
      <c r="A92" s="1">
        <v>91</v>
      </c>
      <c r="B92" s="8" t="s">
        <v>83</v>
      </c>
      <c r="C92" s="14" t="s">
        <v>86</v>
      </c>
      <c r="D92" s="4">
        <v>16</v>
      </c>
      <c r="E92" s="9">
        <v>761.02</v>
      </c>
      <c r="F92" s="4">
        <v>5</v>
      </c>
      <c r="G92" s="9">
        <v>30.001000000000001</v>
      </c>
      <c r="H92" s="5">
        <f t="shared" si="31"/>
        <v>21</v>
      </c>
      <c r="I92" s="6">
        <f t="shared" si="31"/>
        <v>791.02099999999996</v>
      </c>
      <c r="J92" s="7"/>
    </row>
    <row r="93" spans="1:10" ht="14.75" customHeight="1" x14ac:dyDescent="0.75">
      <c r="A93" s="1">
        <v>92</v>
      </c>
      <c r="B93" s="25" t="s">
        <v>17</v>
      </c>
      <c r="C93" s="25"/>
      <c r="D93" s="4">
        <f t="shared" ref="D93:I93" si="32">SUM(D90:D92)</f>
        <v>298</v>
      </c>
      <c r="E93" s="9">
        <f t="shared" si="32"/>
        <v>9475.9989999999998</v>
      </c>
      <c r="F93" s="4">
        <f t="shared" si="32"/>
        <v>10</v>
      </c>
      <c r="G93" s="9">
        <f t="shared" si="32"/>
        <v>66.001000000000005</v>
      </c>
      <c r="H93" s="4">
        <f t="shared" si="32"/>
        <v>308</v>
      </c>
      <c r="I93" s="9">
        <f t="shared" si="32"/>
        <v>9542</v>
      </c>
      <c r="J93" s="7"/>
    </row>
    <row r="94" spans="1:10" x14ac:dyDescent="0.75">
      <c r="A94" s="1">
        <v>93</v>
      </c>
      <c r="B94" s="4" t="s">
        <v>87</v>
      </c>
      <c r="C94" s="20" t="s">
        <v>87</v>
      </c>
      <c r="D94" s="4">
        <v>13</v>
      </c>
      <c r="E94" s="9">
        <v>181.762</v>
      </c>
      <c r="F94" s="4">
        <v>5</v>
      </c>
      <c r="G94" s="9">
        <v>19.487000000000002</v>
      </c>
      <c r="H94" s="5">
        <f>F94+D94</f>
        <v>18</v>
      </c>
      <c r="I94" s="6">
        <f>G94+E94</f>
        <v>201.249</v>
      </c>
      <c r="J94" s="7">
        <f>I96/I114*100</f>
        <v>0.27272727272727276</v>
      </c>
    </row>
    <row r="95" spans="1:10" x14ac:dyDescent="0.75">
      <c r="A95" s="1">
        <v>94</v>
      </c>
      <c r="B95" s="4" t="s">
        <v>87</v>
      </c>
      <c r="C95" s="17" t="s">
        <v>88</v>
      </c>
      <c r="D95" s="28">
        <v>4</v>
      </c>
      <c r="E95" s="29">
        <v>95.751000000000005</v>
      </c>
      <c r="F95" s="28"/>
      <c r="G95" s="29"/>
      <c r="H95" s="5">
        <f>F95+D95</f>
        <v>4</v>
      </c>
      <c r="I95" s="6">
        <f>G95+E95</f>
        <v>95.751000000000005</v>
      </c>
      <c r="J95" s="7"/>
    </row>
    <row r="96" spans="1:10" x14ac:dyDescent="0.75">
      <c r="A96" s="1">
        <v>95</v>
      </c>
      <c r="B96" s="8" t="s">
        <v>17</v>
      </c>
      <c r="C96" s="8"/>
      <c r="D96" s="4">
        <f t="shared" ref="D96:I96" si="33">SUM(D94:D95)</f>
        <v>17</v>
      </c>
      <c r="E96" s="9">
        <f t="shared" si="33"/>
        <v>277.51300000000003</v>
      </c>
      <c r="F96" s="4">
        <f t="shared" si="33"/>
        <v>5</v>
      </c>
      <c r="G96" s="9">
        <f t="shared" si="33"/>
        <v>19.487000000000002</v>
      </c>
      <c r="H96" s="4">
        <f t="shared" si="33"/>
        <v>22</v>
      </c>
      <c r="I96" s="9">
        <f t="shared" si="33"/>
        <v>297</v>
      </c>
      <c r="J96" s="7"/>
    </row>
    <row r="97" spans="1:10" x14ac:dyDescent="0.75">
      <c r="A97" s="1">
        <v>96</v>
      </c>
      <c r="B97" s="20" t="s">
        <v>89</v>
      </c>
      <c r="C97" s="30" t="s">
        <v>89</v>
      </c>
      <c r="D97" s="18"/>
      <c r="E97" s="16"/>
      <c r="F97" s="18">
        <v>2</v>
      </c>
      <c r="G97" s="16">
        <v>157</v>
      </c>
      <c r="H97" s="4">
        <f>D97+F97</f>
        <v>2</v>
      </c>
      <c r="I97" s="6">
        <f>G97+E97</f>
        <v>157</v>
      </c>
      <c r="J97" s="7">
        <f>I98/I114*100</f>
        <v>0.14416896235078053</v>
      </c>
    </row>
    <row r="98" spans="1:10" x14ac:dyDescent="0.75">
      <c r="A98" s="1">
        <v>97</v>
      </c>
      <c r="B98" s="8" t="s">
        <v>17</v>
      </c>
      <c r="C98" s="8"/>
      <c r="D98" s="4">
        <f t="shared" ref="D98:I98" si="34">SUM(D97)</f>
        <v>0</v>
      </c>
      <c r="E98" s="9">
        <f t="shared" si="34"/>
        <v>0</v>
      </c>
      <c r="F98" s="4">
        <f t="shared" si="34"/>
        <v>2</v>
      </c>
      <c r="G98" s="9">
        <f t="shared" si="34"/>
        <v>157</v>
      </c>
      <c r="H98" s="4">
        <f t="shared" si="34"/>
        <v>2</v>
      </c>
      <c r="I98" s="9">
        <f t="shared" si="34"/>
        <v>157</v>
      </c>
      <c r="J98" s="7"/>
    </row>
    <row r="99" spans="1:10" x14ac:dyDescent="0.75">
      <c r="A99" s="1">
        <v>98</v>
      </c>
      <c r="B99" s="8" t="s">
        <v>90</v>
      </c>
      <c r="C99" s="20" t="s">
        <v>91</v>
      </c>
      <c r="D99" s="4">
        <v>9</v>
      </c>
      <c r="E99" s="9">
        <v>275.95100000000002</v>
      </c>
      <c r="F99" s="4">
        <v>5</v>
      </c>
      <c r="G99" s="9">
        <v>15.155000000000001</v>
      </c>
      <c r="H99" s="5">
        <f t="shared" ref="H99:I103" si="35">F99+D99</f>
        <v>14</v>
      </c>
      <c r="I99" s="6">
        <f t="shared" si="35"/>
        <v>291.10599999999999</v>
      </c>
      <c r="J99" s="7">
        <f>I104/I114*100</f>
        <v>2.2938475665748395</v>
      </c>
    </row>
    <row r="100" spans="1:10" x14ac:dyDescent="0.75">
      <c r="A100" s="1">
        <v>99</v>
      </c>
      <c r="B100" s="8" t="s">
        <v>90</v>
      </c>
      <c r="C100" s="20" t="s">
        <v>92</v>
      </c>
      <c r="D100" s="4">
        <v>3</v>
      </c>
      <c r="E100" s="9">
        <v>45</v>
      </c>
      <c r="F100" s="4">
        <v>1</v>
      </c>
      <c r="G100" s="9">
        <v>2</v>
      </c>
      <c r="H100" s="5">
        <f t="shared" si="35"/>
        <v>4</v>
      </c>
      <c r="I100" s="6">
        <f t="shared" si="35"/>
        <v>47</v>
      </c>
      <c r="J100" s="7"/>
    </row>
    <row r="101" spans="1:10" x14ac:dyDescent="0.75">
      <c r="A101" s="1">
        <v>100</v>
      </c>
      <c r="B101" s="8" t="s">
        <v>90</v>
      </c>
      <c r="C101" s="20" t="s">
        <v>93</v>
      </c>
      <c r="D101" s="4">
        <v>19</v>
      </c>
      <c r="E101" s="9">
        <v>1001.7520000000001</v>
      </c>
      <c r="F101" s="4">
        <v>13</v>
      </c>
      <c r="G101" s="9">
        <v>167</v>
      </c>
      <c r="H101" s="5">
        <f t="shared" si="35"/>
        <v>32</v>
      </c>
      <c r="I101" s="6">
        <f t="shared" si="35"/>
        <v>1168.752</v>
      </c>
      <c r="J101" s="7"/>
    </row>
    <row r="102" spans="1:10" x14ac:dyDescent="0.75">
      <c r="A102" s="1">
        <v>101</v>
      </c>
      <c r="B102" s="8" t="s">
        <v>90</v>
      </c>
      <c r="C102" s="20" t="s">
        <v>94</v>
      </c>
      <c r="D102" s="4">
        <v>9</v>
      </c>
      <c r="E102" s="9">
        <v>589.50199999999995</v>
      </c>
      <c r="F102" s="4">
        <v>7</v>
      </c>
      <c r="G102" s="9">
        <v>201.64</v>
      </c>
      <c r="H102" s="5">
        <f t="shared" si="35"/>
        <v>16</v>
      </c>
      <c r="I102" s="6">
        <f t="shared" si="35"/>
        <v>791.14199999999994</v>
      </c>
      <c r="J102" s="7"/>
    </row>
    <row r="103" spans="1:10" x14ac:dyDescent="0.75">
      <c r="A103" s="1">
        <v>102</v>
      </c>
      <c r="B103" s="8" t="s">
        <v>90</v>
      </c>
      <c r="C103" s="20" t="s">
        <v>95</v>
      </c>
      <c r="D103" s="4">
        <v>1</v>
      </c>
      <c r="E103" s="9">
        <v>200</v>
      </c>
      <c r="F103" s="4"/>
      <c r="G103" s="9"/>
      <c r="H103" s="5">
        <f t="shared" si="35"/>
        <v>1</v>
      </c>
      <c r="I103" s="6">
        <f t="shared" si="35"/>
        <v>200</v>
      </c>
      <c r="J103" s="7"/>
    </row>
    <row r="104" spans="1:10" x14ac:dyDescent="0.75">
      <c r="A104" s="1">
        <v>103</v>
      </c>
      <c r="B104" s="8" t="s">
        <v>17</v>
      </c>
      <c r="C104" s="8"/>
      <c r="D104" s="4">
        <f t="shared" ref="D104:I104" si="36">SUM(D99:D103)</f>
        <v>41</v>
      </c>
      <c r="E104" s="9">
        <f t="shared" si="36"/>
        <v>2112.2049999999999</v>
      </c>
      <c r="F104" s="4">
        <f t="shared" si="36"/>
        <v>26</v>
      </c>
      <c r="G104" s="9">
        <f t="shared" si="36"/>
        <v>385.79499999999996</v>
      </c>
      <c r="H104" s="4">
        <f t="shared" si="36"/>
        <v>67</v>
      </c>
      <c r="I104" s="9">
        <f t="shared" si="36"/>
        <v>2498</v>
      </c>
      <c r="J104" s="7"/>
    </row>
    <row r="105" spans="1:10" x14ac:dyDescent="0.75">
      <c r="A105" s="1">
        <v>104</v>
      </c>
      <c r="B105" s="20" t="s">
        <v>96</v>
      </c>
      <c r="C105" s="20" t="s">
        <v>97</v>
      </c>
      <c r="D105" s="4">
        <v>9</v>
      </c>
      <c r="E105" s="9">
        <v>383.27100000000002</v>
      </c>
      <c r="F105" s="4">
        <v>5</v>
      </c>
      <c r="G105" s="9">
        <v>9.7289999999999992</v>
      </c>
      <c r="H105" s="5">
        <f>F105+D105</f>
        <v>14</v>
      </c>
      <c r="I105" s="6">
        <f>G105+E105</f>
        <v>393</v>
      </c>
      <c r="J105" s="7">
        <f>I106/I114*100</f>
        <v>0.36088154269972456</v>
      </c>
    </row>
    <row r="106" spans="1:10" x14ac:dyDescent="0.75">
      <c r="A106" s="1">
        <v>105</v>
      </c>
      <c r="B106" s="8" t="s">
        <v>17</v>
      </c>
      <c r="C106" s="8"/>
      <c r="D106" s="4">
        <f t="shared" ref="D106:I106" si="37">SUM(D105:D105)</f>
        <v>9</v>
      </c>
      <c r="E106" s="9">
        <f t="shared" si="37"/>
        <v>383.27100000000002</v>
      </c>
      <c r="F106" s="4">
        <f t="shared" si="37"/>
        <v>5</v>
      </c>
      <c r="G106" s="9">
        <f t="shared" si="37"/>
        <v>9.7289999999999992</v>
      </c>
      <c r="H106" s="4">
        <f t="shared" si="37"/>
        <v>14</v>
      </c>
      <c r="I106" s="9">
        <f t="shared" si="37"/>
        <v>393</v>
      </c>
      <c r="J106" s="7"/>
    </row>
    <row r="107" spans="1:10" x14ac:dyDescent="0.75">
      <c r="A107" s="1">
        <v>106</v>
      </c>
      <c r="B107" s="20" t="s">
        <v>98</v>
      </c>
      <c r="C107" s="20" t="s">
        <v>98</v>
      </c>
      <c r="D107" s="4">
        <v>6</v>
      </c>
      <c r="E107" s="9">
        <v>7114.9969999999994</v>
      </c>
      <c r="F107" s="4">
        <v>2</v>
      </c>
      <c r="G107" s="9">
        <v>3.0000000000000001E-3</v>
      </c>
      <c r="H107" s="5">
        <f>F107+D107</f>
        <v>8</v>
      </c>
      <c r="I107" s="6">
        <f>G107+E107</f>
        <v>7114.9999999999991</v>
      </c>
      <c r="J107" s="7">
        <f>I108/I114*100</f>
        <v>6.5335169880624422</v>
      </c>
    </row>
    <row r="108" spans="1:10" x14ac:dyDescent="0.75">
      <c r="A108" s="1">
        <v>107</v>
      </c>
      <c r="B108" s="8" t="s">
        <v>17</v>
      </c>
      <c r="C108" s="8"/>
      <c r="D108" s="4">
        <f t="shared" ref="D108:I108" si="38">D107</f>
        <v>6</v>
      </c>
      <c r="E108" s="9">
        <f t="shared" si="38"/>
        <v>7114.9969999999994</v>
      </c>
      <c r="F108" s="4">
        <f t="shared" si="38"/>
        <v>2</v>
      </c>
      <c r="G108" s="9">
        <f t="shared" si="38"/>
        <v>3.0000000000000001E-3</v>
      </c>
      <c r="H108" s="4">
        <f t="shared" si="38"/>
        <v>8</v>
      </c>
      <c r="I108" s="9">
        <f t="shared" si="38"/>
        <v>7114.9999999999991</v>
      </c>
      <c r="J108" s="7"/>
    </row>
    <row r="109" spans="1:10" x14ac:dyDescent="0.75">
      <c r="A109" s="1">
        <v>108</v>
      </c>
      <c r="B109" s="8" t="s">
        <v>99</v>
      </c>
      <c r="C109" s="20" t="s">
        <v>100</v>
      </c>
      <c r="D109" s="4">
        <v>3</v>
      </c>
      <c r="E109" s="9">
        <v>70</v>
      </c>
      <c r="F109" s="4">
        <v>2</v>
      </c>
      <c r="G109" s="9">
        <v>2E-3</v>
      </c>
      <c r="H109" s="5">
        <f>F109+D109</f>
        <v>5</v>
      </c>
      <c r="I109" s="6">
        <f>G109+E109</f>
        <v>70.001999999999995</v>
      </c>
      <c r="J109" s="31">
        <f>I111/I114*100</f>
        <v>3.6859504132231407</v>
      </c>
    </row>
    <row r="110" spans="1:10" x14ac:dyDescent="0.75">
      <c r="A110" s="1">
        <v>109</v>
      </c>
      <c r="B110" s="8" t="s">
        <v>99</v>
      </c>
      <c r="C110" s="20" t="s">
        <v>101</v>
      </c>
      <c r="D110" s="4">
        <v>22</v>
      </c>
      <c r="E110" s="9">
        <v>3586.5340000000001</v>
      </c>
      <c r="F110" s="4">
        <v>6</v>
      </c>
      <c r="G110" s="9">
        <v>357.464</v>
      </c>
      <c r="H110" s="5">
        <f>F110+D110</f>
        <v>28</v>
      </c>
      <c r="I110" s="6">
        <f>G110+E110</f>
        <v>3943.998</v>
      </c>
      <c r="J110" s="31"/>
    </row>
    <row r="111" spans="1:10" x14ac:dyDescent="0.75">
      <c r="A111" s="1">
        <v>110</v>
      </c>
      <c r="B111" s="8" t="s">
        <v>17</v>
      </c>
      <c r="C111" s="8"/>
      <c r="D111" s="4">
        <f t="shared" ref="D111:H111" si="39">SUM(D109:D110)</f>
        <v>25</v>
      </c>
      <c r="E111" s="9">
        <f t="shared" si="39"/>
        <v>3656.5340000000001</v>
      </c>
      <c r="F111" s="4">
        <f t="shared" si="39"/>
        <v>8</v>
      </c>
      <c r="G111" s="9">
        <f t="shared" si="39"/>
        <v>357.46600000000001</v>
      </c>
      <c r="H111" s="4">
        <f t="shared" si="39"/>
        <v>33</v>
      </c>
      <c r="I111" s="9">
        <f>SUM(I109:I110)</f>
        <v>4014</v>
      </c>
      <c r="J111" s="31"/>
    </row>
    <row r="112" spans="1:10" x14ac:dyDescent="0.75">
      <c r="A112" s="1">
        <v>111</v>
      </c>
      <c r="B112" s="20" t="s">
        <v>102</v>
      </c>
      <c r="C112" s="20" t="s">
        <v>102</v>
      </c>
      <c r="D112" s="4">
        <v>171</v>
      </c>
      <c r="E112" s="9">
        <v>5937.997000000003</v>
      </c>
      <c r="F112" s="4">
        <v>5</v>
      </c>
      <c r="G112" s="9">
        <v>11.003</v>
      </c>
      <c r="H112" s="5">
        <f>F112+D112</f>
        <v>176</v>
      </c>
      <c r="I112" s="6">
        <f>G112+E112</f>
        <v>5949.0000000000027</v>
      </c>
      <c r="J112" s="7">
        <f>I113/I114*100</f>
        <v>5.4628099173553748</v>
      </c>
    </row>
    <row r="113" spans="1:10" x14ac:dyDescent="0.75">
      <c r="A113" s="1">
        <v>112</v>
      </c>
      <c r="B113" s="8" t="s">
        <v>17</v>
      </c>
      <c r="C113" s="8"/>
      <c r="D113" s="4">
        <f t="shared" ref="D113:I113" si="40">SUM(D112:D112)</f>
        <v>171</v>
      </c>
      <c r="E113" s="9">
        <f t="shared" si="40"/>
        <v>5937.997000000003</v>
      </c>
      <c r="F113" s="4">
        <f t="shared" si="40"/>
        <v>5</v>
      </c>
      <c r="G113" s="9">
        <f t="shared" si="40"/>
        <v>11.003</v>
      </c>
      <c r="H113" s="4">
        <f t="shared" si="40"/>
        <v>176</v>
      </c>
      <c r="I113" s="9">
        <f t="shared" si="40"/>
        <v>5949.0000000000027</v>
      </c>
      <c r="J113" s="7"/>
    </row>
    <row r="114" spans="1:10" x14ac:dyDescent="0.75">
      <c r="A114" s="1">
        <v>113</v>
      </c>
      <c r="B114" s="8" t="s">
        <v>103</v>
      </c>
      <c r="C114" s="8"/>
      <c r="D114" s="32">
        <f t="shared" ref="D114:I114" si="41">D14+D17+D19+D22+D24+D27+D31+D33+D35+D37+D40+D42+D47+D53+D59+D63+D65+D71+D73+D75+D78+D80+D82+D85+D87+D89+D93+D96+D98+D104+D106+D108+D113+D111</f>
        <v>1155</v>
      </c>
      <c r="E114" s="29">
        <f t="shared" si="41"/>
        <v>68666.53</v>
      </c>
      <c r="F114" s="32">
        <f t="shared" si="41"/>
        <v>229</v>
      </c>
      <c r="G114" s="29">
        <f t="shared" si="41"/>
        <v>40233.469999999987</v>
      </c>
      <c r="H114" s="32">
        <f t="shared" si="41"/>
        <v>1384</v>
      </c>
      <c r="I114" s="29">
        <f t="shared" si="41"/>
        <v>108900</v>
      </c>
      <c r="J114" s="33">
        <v>100</v>
      </c>
    </row>
  </sheetData>
  <mergeCells count="34">
    <mergeCell ref="J18:J19"/>
    <mergeCell ref="J20:J22"/>
    <mergeCell ref="J2:J14"/>
    <mergeCell ref="J15:J17"/>
    <mergeCell ref="J28:J31"/>
    <mergeCell ref="J32:J33"/>
    <mergeCell ref="J23:J24"/>
    <mergeCell ref="J25:J27"/>
    <mergeCell ref="J41:J42"/>
    <mergeCell ref="J43:J47"/>
    <mergeCell ref="J34:J35"/>
    <mergeCell ref="J36:J37"/>
    <mergeCell ref="J38:J40"/>
    <mergeCell ref="J60:J63"/>
    <mergeCell ref="J64:J65"/>
    <mergeCell ref="J48:J53"/>
    <mergeCell ref="J54:J59"/>
    <mergeCell ref="J74:J75"/>
    <mergeCell ref="J76:J78"/>
    <mergeCell ref="J66:J71"/>
    <mergeCell ref="J72:J73"/>
    <mergeCell ref="J86:J87"/>
    <mergeCell ref="J88:J89"/>
    <mergeCell ref="J90:J93"/>
    <mergeCell ref="J79:J80"/>
    <mergeCell ref="J81:J82"/>
    <mergeCell ref="J83:J85"/>
    <mergeCell ref="J99:J104"/>
    <mergeCell ref="J105:J106"/>
    <mergeCell ref="J94:J96"/>
    <mergeCell ref="J97:J98"/>
    <mergeCell ref="J112:J113"/>
    <mergeCell ref="J107:J108"/>
    <mergeCell ref="J109:J111"/>
  </mergeCells>
  <pageMargins left="0.7" right="0.7" top="0.75" bottom="0.75" header="0.3" footer="0.3"/>
  <ignoredErrors>
    <ignoredError sqref="H14:I1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Babar</dc:creator>
  <cp:lastModifiedBy>PMRU</cp:lastModifiedBy>
  <dcterms:created xsi:type="dcterms:W3CDTF">2020-02-13T07:41:25Z</dcterms:created>
  <dcterms:modified xsi:type="dcterms:W3CDTF">2022-06-08T07:24:07Z</dcterms:modified>
</cp:coreProperties>
</file>