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Agriculture\"/>
    </mc:Choice>
  </mc:AlternateContent>
  <bookViews>
    <workbookView xWindow="-120" yWindow="-120" windowWidth="29040" windowHeight="15840" activeTab="1"/>
  </bookViews>
  <sheets>
    <sheet name="Table 53" sheetId="1" r:id="rId1"/>
    <sheet name="Table 54" sheetId="2" r:id="rId2"/>
    <sheet name="Table 55" sheetId="4" r:id="rId3"/>
  </sheets>
  <definedNames>
    <definedName name="_xlnm.Print_Area" localSheetId="0">'Table 53'!$A$1:$D$32</definedName>
    <definedName name="_xlnm.Print_Area" localSheetId="1">'Table 54'!$A$1:$M$125</definedName>
  </definedNames>
  <calcPr calcId="162913" iterateDelta="0"/>
</workbook>
</file>

<file path=xl/calcChain.xml><?xml version="1.0" encoding="utf-8"?>
<calcChain xmlns="http://schemas.openxmlformats.org/spreadsheetml/2006/main">
  <c r="Q54" i="4" l="1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L101" i="2" l="1"/>
  <c r="M101" i="2"/>
  <c r="K101" i="2"/>
  <c r="C60" i="2"/>
  <c r="L102" i="2" l="1"/>
  <c r="M122" i="2"/>
  <c r="L122" i="2"/>
  <c r="L123" i="2" s="1"/>
  <c r="K122" i="2"/>
  <c r="K123" i="2" s="1"/>
  <c r="J122" i="2"/>
  <c r="I122" i="2"/>
  <c r="I123" i="2" s="1"/>
  <c r="H122" i="2"/>
  <c r="H123" i="2" s="1"/>
  <c r="G122" i="2"/>
  <c r="F122" i="2"/>
  <c r="F123" i="2" s="1"/>
  <c r="E122" i="2"/>
  <c r="E123" i="2" s="1"/>
  <c r="D122" i="2"/>
  <c r="C122" i="2"/>
  <c r="C123" i="2" s="1"/>
  <c r="B122" i="2"/>
  <c r="B123" i="2" s="1"/>
  <c r="K102" i="2"/>
  <c r="J101" i="2"/>
  <c r="I101" i="2"/>
  <c r="I102" i="2" s="1"/>
  <c r="H101" i="2"/>
  <c r="H102" i="2" s="1"/>
  <c r="G101" i="2"/>
  <c r="F101" i="2"/>
  <c r="F102" i="2" s="1"/>
  <c r="E101" i="2"/>
  <c r="E102" i="2" s="1"/>
  <c r="D101" i="2"/>
  <c r="C101" i="2"/>
  <c r="C102" i="2" s="1"/>
  <c r="B101" i="2"/>
  <c r="B102" i="2" s="1"/>
  <c r="M81" i="2"/>
  <c r="L81" i="2"/>
  <c r="L82" i="2" s="1"/>
  <c r="K81" i="2"/>
  <c r="K82" i="2" s="1"/>
  <c r="J81" i="2"/>
  <c r="I81" i="2"/>
  <c r="I82" i="2" s="1"/>
  <c r="H81" i="2"/>
  <c r="H82" i="2" s="1"/>
  <c r="G81" i="2"/>
  <c r="F81" i="2"/>
  <c r="F82" i="2" s="1"/>
  <c r="E81" i="2"/>
  <c r="E82" i="2" s="1"/>
  <c r="D81" i="2"/>
  <c r="C81" i="2"/>
  <c r="C82" i="2" s="1"/>
  <c r="B81" i="2"/>
  <c r="B82" i="2" s="1"/>
  <c r="M60" i="2"/>
  <c r="L60" i="2"/>
  <c r="L61" i="2" s="1"/>
  <c r="K60" i="2"/>
  <c r="K61" i="2" s="1"/>
  <c r="J60" i="2"/>
  <c r="I60" i="2"/>
  <c r="I61" i="2" s="1"/>
  <c r="H60" i="2"/>
  <c r="H61" i="2" s="1"/>
  <c r="G60" i="2"/>
  <c r="F60" i="2"/>
  <c r="F61" i="2" s="1"/>
  <c r="E60" i="2"/>
  <c r="E61" i="2" s="1"/>
  <c r="D60" i="2"/>
  <c r="C61" i="2"/>
  <c r="B60" i="2"/>
  <c r="B61" i="2" s="1"/>
  <c r="M39" i="2" l="1"/>
  <c r="L39" i="2"/>
  <c r="L40" i="2" s="1"/>
  <c r="K39" i="2"/>
  <c r="K40" i="2" s="1"/>
  <c r="J39" i="2"/>
  <c r="I39" i="2"/>
  <c r="I40" i="2" s="1"/>
  <c r="H39" i="2"/>
  <c r="H40" i="2" s="1"/>
  <c r="G39" i="2"/>
  <c r="F39" i="2"/>
  <c r="F40" i="2" s="1"/>
  <c r="E39" i="2"/>
  <c r="E40" i="2" s="1"/>
  <c r="D39" i="2"/>
  <c r="C39" i="2"/>
  <c r="C40" i="2" s="1"/>
  <c r="B39" i="2"/>
  <c r="B40" i="2" s="1"/>
  <c r="M18" i="2" l="1"/>
  <c r="L18" i="2"/>
  <c r="L19" i="2" s="1"/>
  <c r="K18" i="2"/>
  <c r="K19" i="2" s="1"/>
  <c r="J18" i="2"/>
  <c r="H18" i="2"/>
  <c r="H19" i="2" s="1"/>
  <c r="I18" i="2"/>
  <c r="I19" i="2" s="1"/>
  <c r="G18" i="2"/>
  <c r="E18" i="2"/>
  <c r="E19" i="2" s="1"/>
  <c r="F18" i="2"/>
  <c r="F19" i="2" s="1"/>
  <c r="D18" i="2"/>
  <c r="B18" i="2"/>
  <c r="B19" i="2" s="1"/>
  <c r="C18" i="2"/>
  <c r="C19" i="2" s="1"/>
</calcChain>
</file>

<file path=xl/sharedStrings.xml><?xml version="1.0" encoding="utf-8"?>
<sst xmlns="http://schemas.openxmlformats.org/spreadsheetml/2006/main" count="397" uniqueCount="48">
  <si>
    <t>Maximum</t>
  </si>
  <si>
    <t>Minimum</t>
  </si>
  <si>
    <t>Station</t>
  </si>
  <si>
    <r>
      <t xml:space="preserve">Mean Temperature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</si>
  <si>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t>D.I.Khan</t>
  </si>
  <si>
    <t>Drosh</t>
  </si>
  <si>
    <t>(Continued)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</si>
  <si>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</si>
  <si>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</si>
  <si>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</si>
  <si>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</si>
  <si>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</si>
  <si>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</si>
  <si>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</si>
  <si>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</si>
  <si>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</si>
  <si>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</si>
  <si>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</si>
  <si>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</si>
  <si>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</si>
  <si>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Mean</t>
  </si>
  <si>
    <t>MONTHLY HUMIDITY AT SELECTED STATIONS OF KHYBER PAKHTUNKHWA</t>
  </si>
  <si>
    <t>Balakot</t>
  </si>
  <si>
    <t>Swat (Saidu Sharif)</t>
  </si>
  <si>
    <t>Bannu</t>
  </si>
  <si>
    <t>Chitral</t>
  </si>
  <si>
    <t>Swat
(Saidu Sharif)</t>
  </si>
  <si>
    <t>Max:</t>
  </si>
  <si>
    <t>Min:</t>
  </si>
  <si>
    <t>8.00
AM</t>
  </si>
  <si>
    <t>5.00
PM</t>
  </si>
  <si>
    <t>Dir</t>
  </si>
  <si>
    <t>Kakul</t>
  </si>
  <si>
    <t>Table No. 53</t>
  </si>
  <si>
    <t>2018</t>
  </si>
  <si>
    <t>2019</t>
  </si>
  <si>
    <t>2020</t>
  </si>
  <si>
    <t>Table No. 54</t>
  </si>
  <si>
    <t>Table No. 55</t>
  </si>
  <si>
    <r>
      <t xml:space="preserve">Note: </t>
    </r>
    <r>
      <rPr>
        <sz val="9"/>
        <rFont val="Arial"/>
        <family val="2"/>
      </rPr>
      <t xml:space="preserve">(-100 Means data not available) </t>
    </r>
  </si>
  <si>
    <t>MEAN TEMPERATURE AND RAINFALL AT SELECTED STATIONS OF KHYBER PAKHTUNKHWA</t>
  </si>
  <si>
    <t>MONTHLY MEAN TEMPERATURE AND RAINFALL AT SELECTED STATIONS OF
KHYBER PAKHTUNKHWA</t>
  </si>
  <si>
    <t>Total Rainfall in M.M</t>
  </si>
  <si>
    <t>Total Rain-
fall in M.M</t>
  </si>
  <si>
    <r>
      <rPr>
        <b/>
        <sz val="9"/>
        <rFont val="Arial"/>
        <family val="2"/>
      </rPr>
      <t>Source:-</t>
    </r>
    <r>
      <rPr>
        <sz val="9"/>
        <rFont val="Arial"/>
        <family val="2"/>
      </rPr>
      <t xml:space="preserve"> Director Regional Metrological Centre Peshawar</t>
    </r>
  </si>
  <si>
    <r>
      <t>Source:</t>
    </r>
    <r>
      <rPr>
        <sz val="9"/>
        <rFont val="Arial"/>
      </rPr>
      <t xml:space="preserve">     Pakistan ,Meteorological Centre, Lahore</t>
    </r>
  </si>
  <si>
    <r>
      <t>Note:</t>
    </r>
    <r>
      <rPr>
        <sz val="9"/>
        <rFont val="Arial"/>
        <family val="2"/>
      </rPr>
      <t xml:space="preserve"> (-100 Means data not available)</t>
    </r>
  </si>
  <si>
    <r>
      <t xml:space="preserve">Source: </t>
    </r>
    <r>
      <rPr>
        <sz val="9"/>
        <rFont val="Arial"/>
        <family val="2"/>
      </rPr>
      <t>Director Regional Metrological Centre Peshawar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</si>
</sst>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4"/>
      <name val="Arial"/>
      <family val="2"/>
    </font>
    <font>
      <sz val="8"/>
      <name val="Arial"/>
    </font>
    <font>
      <sz val="9"/>
      <name val="Arial"/>
      <family val="2"/>
    </font>
    <font>
      <sz val="9"/>
      <name val="Arial"/>
    </font>
    <font>
      <b/>
      <sz val="9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2" fontId="0" fillId="0" borderId="0" xfId="0" applyNumberFormat="1"/>
    <xf numFmtId="2" fontId="2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2" fillId="0" borderId="0" xfId="0" applyFont="1" applyBorder="1"/>
    <xf numFmtId="0" fontId="6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2" fontId="0" fillId="0" borderId="2" xfId="0" applyNumberFormat="1" applyFill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8" fillId="0" borderId="6" xfId="0" applyFont="1" applyBorder="1" applyAlignment="1"/>
    <xf numFmtId="0" fontId="4" fillId="0" borderId="0" xfId="0" applyFont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workbookViewId="0">
      <selection activeCell="A55" sqref="A55:N55"/>
    </sheetView>
  </sheetViews>
  <sheetFormatPr defaultRowHeight="12.75" x14ac:dyDescent="0.2"/>
  <cols>
    <col min="1" max="4" width="20.7109375" customWidth="1"/>
  </cols>
  <sheetData>
    <row r="1" spans="1:4" ht="60" customHeight="1" x14ac:dyDescent="0.2">
      <c r="A1" s="53" t="s">
        <v>40</v>
      </c>
      <c r="B1" s="53"/>
      <c r="C1" s="53"/>
      <c r="D1" s="53"/>
    </row>
    <row r="2" spans="1:4" s="48" customFormat="1" ht="12" x14ac:dyDescent="0.2">
      <c r="A2" s="47" t="s">
        <v>33</v>
      </c>
      <c r="B2" s="54" t="s">
        <v>34</v>
      </c>
      <c r="C2" s="54"/>
      <c r="D2" s="4"/>
    </row>
    <row r="3" spans="1:4" s="42" customFormat="1" ht="20.100000000000001" customHeight="1" x14ac:dyDescent="0.2">
      <c r="A3" s="65" t="s">
        <v>2</v>
      </c>
      <c r="B3" s="55" t="s">
        <v>3</v>
      </c>
      <c r="C3" s="56"/>
      <c r="D3" s="57" t="s">
        <v>42</v>
      </c>
    </row>
    <row r="4" spans="1:4" s="42" customFormat="1" ht="20.100000000000001" customHeight="1" x14ac:dyDescent="0.2">
      <c r="A4" s="65"/>
      <c r="B4" s="38" t="s">
        <v>0</v>
      </c>
      <c r="C4" s="38" t="s">
        <v>1</v>
      </c>
      <c r="D4" s="58"/>
    </row>
    <row r="5" spans="1:4" s="42" customFormat="1" ht="20.100000000000001" customHeight="1" x14ac:dyDescent="0.2">
      <c r="A5" s="9" t="s">
        <v>22</v>
      </c>
      <c r="B5" s="29">
        <v>26.808333333333334</v>
      </c>
      <c r="C5" s="29">
        <v>11.924999999999999</v>
      </c>
      <c r="D5" s="8">
        <v>1289.4000000000001</v>
      </c>
    </row>
    <row r="6" spans="1:4" s="42" customFormat="1" ht="20.100000000000001" customHeight="1" x14ac:dyDescent="0.2">
      <c r="A6" s="9" t="s">
        <v>24</v>
      </c>
      <c r="B6" s="29">
        <v>31.200000000000003</v>
      </c>
      <c r="C6" s="29">
        <v>16.675000000000001</v>
      </c>
      <c r="D6" s="8">
        <v>238.8</v>
      </c>
    </row>
    <row r="7" spans="1:4" s="42" customFormat="1" ht="20.100000000000001" customHeight="1" x14ac:dyDescent="0.2">
      <c r="A7" s="9" t="s">
        <v>25</v>
      </c>
      <c r="B7" s="29">
        <v>24.841666666666669</v>
      </c>
      <c r="C7" s="29">
        <v>9.2416666666666671</v>
      </c>
      <c r="D7" s="8">
        <v>260.89999999999998</v>
      </c>
    </row>
    <row r="8" spans="1:4" s="42" customFormat="1" ht="20.100000000000001" customHeight="1" x14ac:dyDescent="0.2">
      <c r="A8" s="2" t="s">
        <v>5</v>
      </c>
      <c r="B8" s="31">
        <v>25.05</v>
      </c>
      <c r="C8" s="31">
        <v>9.4916666666666671</v>
      </c>
      <c r="D8" s="3">
        <v>289.5</v>
      </c>
    </row>
    <row r="9" spans="1:4" s="42" customFormat="1" ht="20.100000000000001" customHeight="1" x14ac:dyDescent="0.2">
      <c r="A9" s="2" t="s">
        <v>4</v>
      </c>
      <c r="B9" s="29">
        <v>33.1</v>
      </c>
      <c r="C9" s="29">
        <v>18.225000000000001</v>
      </c>
      <c r="D9" s="3">
        <v>123.4</v>
      </c>
    </row>
    <row r="10" spans="1:4" s="42" customFormat="1" ht="20.100000000000001" customHeight="1" x14ac:dyDescent="0.2">
      <c r="A10" s="2" t="s">
        <v>31</v>
      </c>
      <c r="B10" s="29">
        <v>28.533333333333342</v>
      </c>
      <c r="C10" s="29">
        <v>13.600000000000001</v>
      </c>
      <c r="D10" s="3">
        <v>643</v>
      </c>
    </row>
    <row r="11" spans="1:4" s="42" customFormat="1" ht="20.100000000000001" customHeight="1" x14ac:dyDescent="0.2">
      <c r="A11" s="2" t="s">
        <v>32</v>
      </c>
      <c r="B11" s="29">
        <v>24.516666666666666</v>
      </c>
      <c r="C11" s="29">
        <v>9.8833333333333346</v>
      </c>
      <c r="D11" s="3">
        <v>1050.5</v>
      </c>
    </row>
    <row r="12" spans="1:4" s="42" customFormat="1" ht="20.100000000000001" customHeight="1" x14ac:dyDescent="0.2">
      <c r="A12" s="9" t="s">
        <v>23</v>
      </c>
      <c r="B12" s="29">
        <v>26.458333333333332</v>
      </c>
      <c r="C12" s="29">
        <v>11.174999999999999</v>
      </c>
      <c r="D12" s="8">
        <v>914.1</v>
      </c>
    </row>
    <row r="13" spans="1:4" s="42" customFormat="1" ht="20.100000000000001" customHeight="1" x14ac:dyDescent="0.2">
      <c r="A13" s="62" t="s">
        <v>35</v>
      </c>
      <c r="B13" s="63"/>
      <c r="C13" s="63"/>
      <c r="D13" s="64"/>
    </row>
    <row r="14" spans="1:4" s="42" customFormat="1" ht="20.100000000000001" customHeight="1" x14ac:dyDescent="0.2">
      <c r="A14" s="9" t="s">
        <v>22</v>
      </c>
      <c r="B14" s="32">
        <v>25.375</v>
      </c>
      <c r="C14" s="32">
        <v>11.491666666666667</v>
      </c>
      <c r="D14" s="20">
        <v>1358.8</v>
      </c>
    </row>
    <row r="15" spans="1:4" s="42" customFormat="1" ht="20.100000000000001" customHeight="1" x14ac:dyDescent="0.2">
      <c r="A15" s="9" t="s">
        <v>24</v>
      </c>
      <c r="B15" s="32">
        <v>29.783333333333331</v>
      </c>
      <c r="C15" s="32">
        <v>14.591666666666667</v>
      </c>
      <c r="D15" s="20">
        <v>470.4</v>
      </c>
    </row>
    <row r="16" spans="1:4" s="42" customFormat="1" ht="20.100000000000001" customHeight="1" x14ac:dyDescent="0.2">
      <c r="A16" s="9" t="s">
        <v>25</v>
      </c>
      <c r="B16" s="32">
        <v>22.824999999999992</v>
      </c>
      <c r="C16" s="32">
        <v>8.8333333333333339</v>
      </c>
      <c r="D16" s="20">
        <v>452.2</v>
      </c>
    </row>
    <row r="17" spans="1:4" s="42" customFormat="1" ht="20.100000000000001" customHeight="1" x14ac:dyDescent="0.2">
      <c r="A17" s="2" t="s">
        <v>5</v>
      </c>
      <c r="B17" s="32">
        <v>23.183333333333334</v>
      </c>
      <c r="C17" s="32">
        <v>8.5250000000000004</v>
      </c>
      <c r="D17" s="20">
        <v>550.79999999999995</v>
      </c>
    </row>
    <row r="18" spans="1:4" s="42" customFormat="1" ht="20.100000000000001" customHeight="1" x14ac:dyDescent="0.2">
      <c r="A18" s="2" t="s">
        <v>4</v>
      </c>
      <c r="B18" s="32">
        <v>31.766666666666669</v>
      </c>
      <c r="C18" s="32">
        <v>17.258333333333336</v>
      </c>
      <c r="D18" s="20">
        <v>388.1</v>
      </c>
    </row>
    <row r="19" spans="1:4" s="42" customFormat="1" ht="20.100000000000001" customHeight="1" x14ac:dyDescent="0.2">
      <c r="A19" s="2" t="s">
        <v>31</v>
      </c>
      <c r="B19" s="32">
        <v>27.041666666666668</v>
      </c>
      <c r="C19" s="32">
        <v>14.75</v>
      </c>
      <c r="D19" s="20">
        <v>732</v>
      </c>
    </row>
    <row r="20" spans="1:4" s="42" customFormat="1" ht="20.100000000000001" customHeight="1" x14ac:dyDescent="0.2">
      <c r="A20" s="2" t="s">
        <v>32</v>
      </c>
      <c r="B20" s="32">
        <v>22.700000000000003</v>
      </c>
      <c r="C20" s="40">
        <v>10.208333333333334</v>
      </c>
      <c r="D20" s="41">
        <v>1471.1</v>
      </c>
    </row>
    <row r="21" spans="1:4" s="42" customFormat="1" ht="20.100000000000001" customHeight="1" x14ac:dyDescent="0.2">
      <c r="A21" s="9" t="s">
        <v>23</v>
      </c>
      <c r="B21" s="32">
        <v>25.34</v>
      </c>
      <c r="C21" s="32">
        <v>12.22</v>
      </c>
      <c r="D21" s="20">
        <v>809.5</v>
      </c>
    </row>
    <row r="22" spans="1:4" s="42" customFormat="1" ht="20.100000000000001" customHeight="1" x14ac:dyDescent="0.2">
      <c r="A22" s="61" t="s">
        <v>36</v>
      </c>
      <c r="B22" s="61"/>
      <c r="C22" s="61"/>
      <c r="D22" s="61"/>
    </row>
    <row r="23" spans="1:4" s="42" customFormat="1" ht="20.100000000000001" customHeight="1" x14ac:dyDescent="0.2">
      <c r="A23" s="9" t="s">
        <v>22</v>
      </c>
      <c r="B23" s="32">
        <v>25.641666666666666</v>
      </c>
      <c r="C23" s="32">
        <v>11.258333333333333</v>
      </c>
      <c r="D23" s="20">
        <v>1891.9</v>
      </c>
    </row>
    <row r="24" spans="1:4" s="42" customFormat="1" ht="20.100000000000001" customHeight="1" x14ac:dyDescent="0.2">
      <c r="A24" s="9" t="s">
        <v>24</v>
      </c>
      <c r="B24" s="32">
        <v>30.100000000000005</v>
      </c>
      <c r="C24" s="32">
        <v>13.574999999999998</v>
      </c>
      <c r="D24" s="20">
        <v>384.4</v>
      </c>
    </row>
    <row r="25" spans="1:4" s="42" customFormat="1" ht="20.100000000000001" customHeight="1" x14ac:dyDescent="0.2">
      <c r="A25" s="9" t="s">
        <v>25</v>
      </c>
      <c r="B25" s="32">
        <v>22.991666666666664</v>
      </c>
      <c r="C25" s="32">
        <v>8.6833333333333336</v>
      </c>
      <c r="D25" s="20">
        <v>458.1</v>
      </c>
    </row>
    <row r="26" spans="1:4" s="42" customFormat="1" ht="20.100000000000001" customHeight="1" x14ac:dyDescent="0.2">
      <c r="A26" s="2" t="s">
        <v>5</v>
      </c>
      <c r="B26" s="32">
        <v>23.266666666666666</v>
      </c>
      <c r="C26" s="32">
        <v>7.291666666666667</v>
      </c>
      <c r="D26" s="20">
        <v>268.5</v>
      </c>
    </row>
    <row r="27" spans="1:4" s="42" customFormat="1" ht="20.100000000000001" customHeight="1" x14ac:dyDescent="0.2">
      <c r="A27" s="2" t="s">
        <v>4</v>
      </c>
      <c r="B27" s="32">
        <v>31.583333333333339</v>
      </c>
      <c r="C27" s="32">
        <v>18.083333333333332</v>
      </c>
      <c r="D27" s="20">
        <v>511.9</v>
      </c>
    </row>
    <row r="28" spans="1:4" s="42" customFormat="1" ht="20.100000000000001" customHeight="1" x14ac:dyDescent="0.2">
      <c r="A28" s="2" t="s">
        <v>31</v>
      </c>
      <c r="B28" s="32">
        <v>27.025000000000002</v>
      </c>
      <c r="C28" s="32">
        <v>14.09166666666667</v>
      </c>
      <c r="D28" s="20">
        <v>1009</v>
      </c>
    </row>
    <row r="29" spans="1:4" s="42" customFormat="1" ht="20.100000000000001" customHeight="1" x14ac:dyDescent="0.2">
      <c r="A29" s="2" t="s">
        <v>32</v>
      </c>
      <c r="B29" s="32">
        <v>22.874999999999996</v>
      </c>
      <c r="C29" s="40">
        <v>10.025</v>
      </c>
      <c r="D29" s="41">
        <v>1719</v>
      </c>
    </row>
    <row r="30" spans="1:4" s="42" customFormat="1" ht="20.100000000000001" customHeight="1" x14ac:dyDescent="0.2">
      <c r="A30" s="9" t="s">
        <v>23</v>
      </c>
      <c r="B30" s="32">
        <v>25.224999999999998</v>
      </c>
      <c r="C30" s="32">
        <v>12.133333333333333</v>
      </c>
      <c r="D30" s="20">
        <v>1187.3</v>
      </c>
    </row>
    <row r="31" spans="1:4" x14ac:dyDescent="0.2">
      <c r="A31" s="60"/>
      <c r="B31" s="60"/>
      <c r="C31" s="60"/>
      <c r="D31" s="60"/>
    </row>
    <row r="32" spans="1:4" x14ac:dyDescent="0.2">
      <c r="A32" s="59" t="s">
        <v>44</v>
      </c>
      <c r="B32" s="59"/>
      <c r="C32" s="59"/>
      <c r="D32" s="59"/>
    </row>
  </sheetData>
  <mergeCells count="9">
    <mergeCell ref="A1:D1"/>
    <mergeCell ref="B2:C2"/>
    <mergeCell ref="B3:C3"/>
    <mergeCell ref="D3:D4"/>
    <mergeCell ref="A32:D32"/>
    <mergeCell ref="A31:D31"/>
    <mergeCell ref="A22:D22"/>
    <mergeCell ref="A13:D13"/>
    <mergeCell ref="A3:A4"/>
  </mergeCells>
  <phoneticPr fontId="5" type="noConversion"/>
  <printOptions horizontalCentered="1"/>
  <pageMargins left="0.74803149606299202" right="0.74803149606299202" top="0.98425196850393704" bottom="0.98425196850393704" header="0.511811023622047" footer="0.511811023622047"/>
  <pageSetup firstPageNumber="76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view="pageBreakPreview" topLeftCell="A100" workbookViewId="0">
      <selection activeCell="P109" sqref="P109"/>
    </sheetView>
  </sheetViews>
  <sheetFormatPr defaultRowHeight="12.75" x14ac:dyDescent="0.2"/>
  <cols>
    <col min="1" max="1" width="10.42578125" customWidth="1"/>
    <col min="2" max="3" width="8.28515625" customWidth="1"/>
    <col min="4" max="4" width="10.42578125" customWidth="1"/>
    <col min="5" max="6" width="8.28515625" customWidth="1"/>
    <col min="7" max="7" width="10.42578125" customWidth="1"/>
    <col min="8" max="9" width="8.28515625" customWidth="1"/>
    <col min="10" max="10" width="10.42578125" customWidth="1"/>
    <col min="11" max="12" width="8.28515625" customWidth="1"/>
    <col min="13" max="13" width="10.42578125" customWidth="1"/>
  </cols>
  <sheetData>
    <row r="1" spans="1:13" ht="60" customHeight="1" x14ac:dyDescent="0.2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48" customFormat="1" ht="12" x14ac:dyDescent="0.2">
      <c r="A2" s="48" t="s">
        <v>37</v>
      </c>
      <c r="E2" s="49"/>
      <c r="F2" s="50"/>
      <c r="G2" s="51" t="s">
        <v>34</v>
      </c>
    </row>
    <row r="3" spans="1:13" s="42" customFormat="1" ht="24.95" customHeight="1" x14ac:dyDescent="0.2">
      <c r="A3" s="65" t="s">
        <v>2</v>
      </c>
      <c r="B3" s="65" t="s">
        <v>22</v>
      </c>
      <c r="C3" s="65"/>
      <c r="D3" s="65"/>
      <c r="E3" s="65" t="s">
        <v>24</v>
      </c>
      <c r="F3" s="65"/>
      <c r="G3" s="65"/>
      <c r="H3" s="65" t="s">
        <v>25</v>
      </c>
      <c r="I3" s="65"/>
      <c r="J3" s="65"/>
      <c r="K3" s="65" t="s">
        <v>5</v>
      </c>
      <c r="L3" s="65"/>
      <c r="M3" s="65"/>
    </row>
    <row r="4" spans="1:13" s="42" customFormat="1" ht="24.95" customHeight="1" x14ac:dyDescent="0.2">
      <c r="A4" s="65"/>
      <c r="B4" s="65" t="s">
        <v>3</v>
      </c>
      <c r="C4" s="65"/>
      <c r="D4" s="65"/>
      <c r="E4" s="65" t="s">
        <v>3</v>
      </c>
      <c r="F4" s="65"/>
      <c r="G4" s="65"/>
      <c r="H4" s="65" t="s">
        <v>3</v>
      </c>
      <c r="I4" s="65"/>
      <c r="J4" s="65"/>
      <c r="K4" s="65" t="s">
        <v>3</v>
      </c>
      <c r="L4" s="65"/>
      <c r="M4" s="65"/>
    </row>
    <row r="5" spans="1:13" s="42" customFormat="1" ht="25.5" x14ac:dyDescent="0.2">
      <c r="A5" s="65"/>
      <c r="B5" s="39" t="s">
        <v>27</v>
      </c>
      <c r="C5" s="39" t="s">
        <v>28</v>
      </c>
      <c r="D5" s="39" t="s">
        <v>43</v>
      </c>
      <c r="E5" s="39" t="s">
        <v>27</v>
      </c>
      <c r="F5" s="39" t="s">
        <v>28</v>
      </c>
      <c r="G5" s="39" t="s">
        <v>43</v>
      </c>
      <c r="H5" s="39" t="s">
        <v>27</v>
      </c>
      <c r="I5" s="39" t="s">
        <v>28</v>
      </c>
      <c r="J5" s="39" t="s">
        <v>43</v>
      </c>
      <c r="K5" s="39" t="s">
        <v>27</v>
      </c>
      <c r="L5" s="39" t="s">
        <v>28</v>
      </c>
      <c r="M5" s="39" t="s">
        <v>43</v>
      </c>
    </row>
    <row r="6" spans="1:13" s="42" customFormat="1" ht="20.100000000000001" customHeight="1" x14ac:dyDescent="0.2">
      <c r="A6" s="2" t="s">
        <v>7</v>
      </c>
      <c r="B6" s="25">
        <v>18.899999999999999</v>
      </c>
      <c r="C6" s="25">
        <v>1.7</v>
      </c>
      <c r="D6" s="25">
        <v>3</v>
      </c>
      <c r="E6" s="25">
        <v>21.1</v>
      </c>
      <c r="F6" s="25">
        <v>3.9</v>
      </c>
      <c r="G6" s="25">
        <v>0</v>
      </c>
      <c r="H6" s="25">
        <v>13.9</v>
      </c>
      <c r="I6" s="25">
        <v>-1.7</v>
      </c>
      <c r="J6" s="25">
        <v>10.6</v>
      </c>
      <c r="K6" s="25">
        <v>12.6</v>
      </c>
      <c r="L6" s="25">
        <v>-0.9</v>
      </c>
      <c r="M6" s="25">
        <v>5.8</v>
      </c>
    </row>
    <row r="7" spans="1:13" s="42" customFormat="1" ht="20.100000000000001" customHeight="1" x14ac:dyDescent="0.2">
      <c r="A7" s="2" t="s">
        <v>8</v>
      </c>
      <c r="B7" s="25">
        <v>20.2</v>
      </c>
      <c r="C7" s="25">
        <v>5.0999999999999996</v>
      </c>
      <c r="D7" s="25">
        <v>53.4</v>
      </c>
      <c r="E7" s="25">
        <v>22.2</v>
      </c>
      <c r="F7" s="25">
        <v>7.8</v>
      </c>
      <c r="G7" s="25">
        <v>36</v>
      </c>
      <c r="H7" s="25">
        <v>13.4</v>
      </c>
      <c r="I7" s="25">
        <v>1</v>
      </c>
      <c r="J7" s="25">
        <v>35.4</v>
      </c>
      <c r="K7" s="25">
        <v>12.6</v>
      </c>
      <c r="L7" s="25">
        <v>0.3</v>
      </c>
      <c r="M7" s="25">
        <v>32.9</v>
      </c>
    </row>
    <row r="8" spans="1:13" s="42" customFormat="1" ht="20.100000000000001" customHeight="1" x14ac:dyDescent="0.2">
      <c r="A8" s="2" t="s">
        <v>9</v>
      </c>
      <c r="B8" s="25">
        <v>24.4</v>
      </c>
      <c r="C8" s="25">
        <v>9.5</v>
      </c>
      <c r="D8" s="25">
        <v>130.4</v>
      </c>
      <c r="E8" s="25">
        <v>28.2</v>
      </c>
      <c r="F8" s="25">
        <v>13.1</v>
      </c>
      <c r="G8" s="25">
        <v>18</v>
      </c>
      <c r="H8" s="25">
        <v>20.3</v>
      </c>
      <c r="I8" s="25">
        <v>6.3</v>
      </c>
      <c r="J8" s="25">
        <v>60.2</v>
      </c>
      <c r="K8" s="25">
        <v>20.100000000000001</v>
      </c>
      <c r="L8" s="25">
        <v>5.5</v>
      </c>
      <c r="M8" s="25">
        <v>42.8</v>
      </c>
    </row>
    <row r="9" spans="1:13" s="42" customFormat="1" ht="20.100000000000001" customHeight="1" x14ac:dyDescent="0.2">
      <c r="A9" s="2" t="s">
        <v>10</v>
      </c>
      <c r="B9" s="25">
        <v>27.7</v>
      </c>
      <c r="C9" s="25">
        <v>12.3</v>
      </c>
      <c r="D9" s="25">
        <v>142.19999999999999</v>
      </c>
      <c r="E9" s="25">
        <v>33.4</v>
      </c>
      <c r="F9" s="25">
        <v>18.2</v>
      </c>
      <c r="G9" s="25">
        <v>9.4</v>
      </c>
      <c r="H9" s="25">
        <v>25.3</v>
      </c>
      <c r="I9" s="25">
        <v>9.1999999999999993</v>
      </c>
      <c r="J9" s="25">
        <v>47.4</v>
      </c>
      <c r="K9" s="25">
        <v>26.4</v>
      </c>
      <c r="L9" s="25">
        <v>9.4</v>
      </c>
      <c r="M9" s="25">
        <v>56.1</v>
      </c>
    </row>
    <row r="10" spans="1:13" s="42" customFormat="1" ht="20.100000000000001" customHeight="1" x14ac:dyDescent="0.2">
      <c r="A10" s="2" t="s">
        <v>11</v>
      </c>
      <c r="B10" s="25">
        <v>31.6</v>
      </c>
      <c r="C10" s="25">
        <v>16.600000000000001</v>
      </c>
      <c r="D10" s="25">
        <v>76</v>
      </c>
      <c r="E10" s="25">
        <v>37.299999999999997</v>
      </c>
      <c r="F10" s="25">
        <v>22.2</v>
      </c>
      <c r="G10" s="25">
        <v>26</v>
      </c>
      <c r="H10" s="25">
        <v>27.1</v>
      </c>
      <c r="I10" s="25">
        <v>11.8</v>
      </c>
      <c r="J10" s="25">
        <v>55.5</v>
      </c>
      <c r="K10" s="25">
        <v>28</v>
      </c>
      <c r="L10" s="25">
        <v>11.3</v>
      </c>
      <c r="M10" s="25">
        <v>53.9</v>
      </c>
    </row>
    <row r="11" spans="1:13" s="42" customFormat="1" ht="20.100000000000001" customHeight="1" x14ac:dyDescent="0.2">
      <c r="A11" s="2" t="s">
        <v>12</v>
      </c>
      <c r="B11" s="25">
        <v>35.299999999999997</v>
      </c>
      <c r="C11" s="25">
        <v>21</v>
      </c>
      <c r="D11" s="25">
        <v>100.9</v>
      </c>
      <c r="E11" s="25">
        <v>40.6</v>
      </c>
      <c r="F11" s="25">
        <v>26.4</v>
      </c>
      <c r="G11" s="25">
        <v>5.4</v>
      </c>
      <c r="H11" s="25">
        <v>35.799999999999997</v>
      </c>
      <c r="I11" s="25">
        <v>17.5</v>
      </c>
      <c r="J11" s="25">
        <v>0</v>
      </c>
      <c r="K11" s="25">
        <v>37.700000000000003</v>
      </c>
      <c r="L11" s="25">
        <v>18.8</v>
      </c>
      <c r="M11" s="25">
        <v>2.7</v>
      </c>
    </row>
    <row r="12" spans="1:13" s="42" customFormat="1" ht="20.100000000000001" customHeight="1" x14ac:dyDescent="0.2">
      <c r="A12" s="2" t="s">
        <v>13</v>
      </c>
      <c r="B12" s="25">
        <v>32.6</v>
      </c>
      <c r="C12" s="25">
        <v>21</v>
      </c>
      <c r="D12" s="25">
        <v>291.3</v>
      </c>
      <c r="E12" s="25">
        <v>38.200000000000003</v>
      </c>
      <c r="F12" s="25">
        <v>27</v>
      </c>
      <c r="G12" s="25">
        <v>99</v>
      </c>
      <c r="H12" s="25">
        <v>36.6</v>
      </c>
      <c r="I12" s="25">
        <v>21.2</v>
      </c>
      <c r="J12" s="25">
        <v>0.4</v>
      </c>
      <c r="K12" s="25">
        <v>37.299999999999997</v>
      </c>
      <c r="L12" s="25">
        <v>20.9</v>
      </c>
      <c r="M12" s="25">
        <v>6.8</v>
      </c>
    </row>
    <row r="13" spans="1:13" s="42" customFormat="1" ht="20.100000000000001" customHeight="1" x14ac:dyDescent="0.2">
      <c r="A13" s="2" t="s">
        <v>14</v>
      </c>
      <c r="B13" s="25">
        <v>32.6</v>
      </c>
      <c r="C13" s="25">
        <v>21.7</v>
      </c>
      <c r="D13" s="25">
        <v>271</v>
      </c>
      <c r="E13" s="25">
        <v>38.299999999999997</v>
      </c>
      <c r="F13" s="25">
        <v>27.2</v>
      </c>
      <c r="G13" s="25">
        <v>14</v>
      </c>
      <c r="H13" s="25">
        <v>37.1</v>
      </c>
      <c r="I13" s="25">
        <v>20</v>
      </c>
      <c r="J13" s="25">
        <v>1</v>
      </c>
      <c r="K13" s="25">
        <v>37.799999999999997</v>
      </c>
      <c r="L13" s="25">
        <v>20.5</v>
      </c>
      <c r="M13" s="25">
        <v>29.5</v>
      </c>
    </row>
    <row r="14" spans="1:13" s="42" customFormat="1" ht="20.100000000000001" customHeight="1" x14ac:dyDescent="0.2">
      <c r="A14" s="2" t="s">
        <v>15</v>
      </c>
      <c r="B14" s="25">
        <v>32.4</v>
      </c>
      <c r="C14" s="25">
        <v>17.2</v>
      </c>
      <c r="D14" s="25">
        <v>41</v>
      </c>
      <c r="E14" s="25">
        <v>37.1</v>
      </c>
      <c r="F14" s="25">
        <v>23.8</v>
      </c>
      <c r="G14" s="25">
        <v>16</v>
      </c>
      <c r="H14" s="25">
        <v>32.6</v>
      </c>
      <c r="I14" s="25">
        <v>14</v>
      </c>
      <c r="J14" s="25">
        <v>4.8</v>
      </c>
      <c r="K14" s="25">
        <v>33.700000000000003</v>
      </c>
      <c r="L14" s="25">
        <v>16.7</v>
      </c>
      <c r="M14" s="25">
        <v>11</v>
      </c>
    </row>
    <row r="15" spans="1:13" s="42" customFormat="1" ht="20.100000000000001" customHeight="1" x14ac:dyDescent="0.2">
      <c r="A15" s="2" t="s">
        <v>16</v>
      </c>
      <c r="B15" s="25">
        <v>27.1</v>
      </c>
      <c r="C15" s="25">
        <v>10.3</v>
      </c>
      <c r="D15" s="25">
        <v>84.2</v>
      </c>
      <c r="E15" s="25">
        <v>30.8</v>
      </c>
      <c r="F15" s="25">
        <v>16.100000000000001</v>
      </c>
      <c r="G15" s="25">
        <v>10</v>
      </c>
      <c r="H15" s="25">
        <v>24</v>
      </c>
      <c r="I15" s="25">
        <v>6.5</v>
      </c>
      <c r="J15" s="25">
        <v>15.8</v>
      </c>
      <c r="K15" s="25">
        <v>23.8</v>
      </c>
      <c r="L15" s="25">
        <v>7.6</v>
      </c>
      <c r="M15" s="25">
        <v>18</v>
      </c>
    </row>
    <row r="16" spans="1:13" s="42" customFormat="1" ht="20.100000000000001" customHeight="1" x14ac:dyDescent="0.2">
      <c r="A16" s="2" t="s">
        <v>17</v>
      </c>
      <c r="B16" s="25">
        <v>20.8</v>
      </c>
      <c r="C16" s="25">
        <v>5.6</v>
      </c>
      <c r="D16" s="25">
        <v>68</v>
      </c>
      <c r="E16" s="25">
        <v>25.7</v>
      </c>
      <c r="F16" s="25">
        <v>10</v>
      </c>
      <c r="G16" s="25">
        <v>3</v>
      </c>
      <c r="H16" s="25">
        <v>18.100000000000001</v>
      </c>
      <c r="I16" s="25">
        <v>3.7</v>
      </c>
      <c r="J16" s="25">
        <v>26.3</v>
      </c>
      <c r="K16" s="25">
        <v>17.5</v>
      </c>
      <c r="L16" s="25">
        <v>4</v>
      </c>
      <c r="M16" s="25">
        <v>23.2</v>
      </c>
    </row>
    <row r="17" spans="1:13" s="42" customFormat="1" ht="20.100000000000001" customHeight="1" x14ac:dyDescent="0.2">
      <c r="A17" s="2" t="s">
        <v>18</v>
      </c>
      <c r="B17" s="25">
        <v>18.100000000000001</v>
      </c>
      <c r="C17" s="25">
        <v>1.1000000000000001</v>
      </c>
      <c r="D17" s="25">
        <v>28</v>
      </c>
      <c r="E17" s="25">
        <v>21.5</v>
      </c>
      <c r="F17" s="25">
        <v>4.4000000000000004</v>
      </c>
      <c r="G17" s="25">
        <v>2</v>
      </c>
      <c r="H17" s="25">
        <v>13.9</v>
      </c>
      <c r="I17" s="25">
        <v>1.4</v>
      </c>
      <c r="J17" s="25">
        <v>3.5</v>
      </c>
      <c r="K17" s="25">
        <v>13.1</v>
      </c>
      <c r="L17" s="25">
        <v>-0.2</v>
      </c>
      <c r="M17" s="25">
        <v>6.8</v>
      </c>
    </row>
    <row r="18" spans="1:13" s="42" customFormat="1" ht="20.100000000000001" customHeight="1" x14ac:dyDescent="0.2">
      <c r="A18" s="6" t="s">
        <v>19</v>
      </c>
      <c r="B18" s="14">
        <f t="shared" ref="B18:M18" si="0">SUM(B6:B17)</f>
        <v>321.7</v>
      </c>
      <c r="C18" s="14">
        <f t="shared" si="0"/>
        <v>143.1</v>
      </c>
      <c r="D18" s="14">
        <f t="shared" si="0"/>
        <v>1289.4000000000001</v>
      </c>
      <c r="E18" s="14">
        <f t="shared" si="0"/>
        <v>374.40000000000003</v>
      </c>
      <c r="F18" s="14">
        <f t="shared" si="0"/>
        <v>200.1</v>
      </c>
      <c r="G18" s="14">
        <f t="shared" si="0"/>
        <v>238.8</v>
      </c>
      <c r="H18" s="14">
        <f t="shared" si="0"/>
        <v>298.10000000000002</v>
      </c>
      <c r="I18" s="14">
        <f t="shared" si="0"/>
        <v>110.9</v>
      </c>
      <c r="J18" s="14">
        <f t="shared" si="0"/>
        <v>260.90000000000003</v>
      </c>
      <c r="K18" s="14">
        <f t="shared" si="0"/>
        <v>300.60000000000002</v>
      </c>
      <c r="L18" s="26">
        <f t="shared" si="0"/>
        <v>113.9</v>
      </c>
      <c r="M18" s="14">
        <f t="shared" si="0"/>
        <v>289.5</v>
      </c>
    </row>
    <row r="19" spans="1:13" s="42" customFormat="1" ht="20.100000000000001" customHeight="1" x14ac:dyDescent="0.2">
      <c r="A19" s="6" t="s">
        <v>20</v>
      </c>
      <c r="B19" s="14">
        <f>B18/12</f>
        <v>26.808333333333334</v>
      </c>
      <c r="C19" s="14">
        <f>C18/12</f>
        <v>11.924999999999999</v>
      </c>
      <c r="D19" s="27"/>
      <c r="E19" s="14">
        <f>E18/12</f>
        <v>31.200000000000003</v>
      </c>
      <c r="F19" s="14">
        <f>F18/12</f>
        <v>16.675000000000001</v>
      </c>
      <c r="G19" s="27"/>
      <c r="H19" s="14">
        <f>H18/12</f>
        <v>24.841666666666669</v>
      </c>
      <c r="I19" s="14">
        <f>I18/12</f>
        <v>9.2416666666666671</v>
      </c>
      <c r="J19" s="27"/>
      <c r="K19" s="14">
        <f>K18/12</f>
        <v>25.05</v>
      </c>
      <c r="L19" s="14">
        <f>L18/12</f>
        <v>9.4916666666666671</v>
      </c>
      <c r="M19" s="27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 t="s">
        <v>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60" customHeight="1" x14ac:dyDescent="0.2">
      <c r="A22" s="53" t="s">
        <v>41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s="48" customFormat="1" ht="12" x14ac:dyDescent="0.2">
      <c r="A23" s="48" t="s">
        <v>37</v>
      </c>
      <c r="E23" s="49"/>
      <c r="F23" s="50"/>
      <c r="G23" s="51" t="s">
        <v>34</v>
      </c>
    </row>
    <row r="24" spans="1:13" s="42" customFormat="1" ht="24.95" customHeight="1" x14ac:dyDescent="0.2">
      <c r="A24" s="57" t="s">
        <v>2</v>
      </c>
      <c r="B24" s="65" t="s">
        <v>4</v>
      </c>
      <c r="C24" s="65"/>
      <c r="D24" s="65"/>
      <c r="E24" s="65" t="s">
        <v>31</v>
      </c>
      <c r="F24" s="65"/>
      <c r="G24" s="65"/>
      <c r="H24" s="65" t="s">
        <v>32</v>
      </c>
      <c r="I24" s="65"/>
      <c r="J24" s="65"/>
      <c r="K24" s="65" t="s">
        <v>23</v>
      </c>
      <c r="L24" s="65"/>
      <c r="M24" s="65"/>
    </row>
    <row r="25" spans="1:13" s="42" customFormat="1" ht="24.95" customHeight="1" x14ac:dyDescent="0.2">
      <c r="A25" s="66"/>
      <c r="B25" s="65" t="s">
        <v>3</v>
      </c>
      <c r="C25" s="65"/>
      <c r="D25" s="65"/>
      <c r="E25" s="65" t="s">
        <v>3</v>
      </c>
      <c r="F25" s="65"/>
      <c r="G25" s="65"/>
      <c r="H25" s="65" t="s">
        <v>3</v>
      </c>
      <c r="I25" s="65"/>
      <c r="J25" s="65"/>
      <c r="K25" s="65" t="s">
        <v>3</v>
      </c>
      <c r="L25" s="65"/>
      <c r="M25" s="65"/>
    </row>
    <row r="26" spans="1:13" s="42" customFormat="1" ht="25.5" x14ac:dyDescent="0.2">
      <c r="A26" s="58"/>
      <c r="B26" s="39" t="s">
        <v>27</v>
      </c>
      <c r="C26" s="39" t="s">
        <v>28</v>
      </c>
      <c r="D26" s="39" t="s">
        <v>43</v>
      </c>
      <c r="E26" s="39" t="s">
        <v>27</v>
      </c>
      <c r="F26" s="39" t="s">
        <v>28</v>
      </c>
      <c r="G26" s="39" t="s">
        <v>43</v>
      </c>
      <c r="H26" s="39" t="s">
        <v>27</v>
      </c>
      <c r="I26" s="39" t="s">
        <v>28</v>
      </c>
      <c r="J26" s="39" t="s">
        <v>43</v>
      </c>
      <c r="K26" s="39" t="s">
        <v>27</v>
      </c>
      <c r="L26" s="39" t="s">
        <v>28</v>
      </c>
      <c r="M26" s="39" t="s">
        <v>43</v>
      </c>
    </row>
    <row r="27" spans="1:13" s="42" customFormat="1" ht="20.100000000000001" customHeight="1" x14ac:dyDescent="0.2">
      <c r="A27" s="2" t="s">
        <v>7</v>
      </c>
      <c r="B27" s="22">
        <v>22</v>
      </c>
      <c r="C27" s="22">
        <v>4.7</v>
      </c>
      <c r="D27" s="22">
        <v>0</v>
      </c>
      <c r="E27" s="22">
        <v>17.7</v>
      </c>
      <c r="F27" s="22">
        <v>0.2</v>
      </c>
      <c r="G27" s="22">
        <v>0</v>
      </c>
      <c r="H27" s="22">
        <v>16.600000000000001</v>
      </c>
      <c r="I27" s="22">
        <v>0.1</v>
      </c>
      <c r="J27" s="22">
        <v>1</v>
      </c>
      <c r="K27" s="22">
        <v>16.8</v>
      </c>
      <c r="L27" s="22">
        <v>0.7</v>
      </c>
      <c r="M27" s="22">
        <v>5</v>
      </c>
    </row>
    <row r="28" spans="1:13" s="42" customFormat="1" ht="20.100000000000001" customHeight="1" x14ac:dyDescent="0.2">
      <c r="A28" s="2" t="s">
        <v>8</v>
      </c>
      <c r="B28" s="22">
        <v>24.7</v>
      </c>
      <c r="C28" s="22">
        <v>9.5</v>
      </c>
      <c r="D28" s="22">
        <v>13.4</v>
      </c>
      <c r="E28" s="22">
        <v>19.2</v>
      </c>
      <c r="F28" s="22">
        <v>4.4000000000000004</v>
      </c>
      <c r="G28" s="22">
        <v>73</v>
      </c>
      <c r="H28" s="22">
        <v>17.399999999999999</v>
      </c>
      <c r="I28" s="22">
        <v>2.9</v>
      </c>
      <c r="J28" s="22">
        <v>49</v>
      </c>
      <c r="K28" s="22">
        <v>18.399999999999999</v>
      </c>
      <c r="L28" s="22">
        <v>4.4000000000000004</v>
      </c>
      <c r="M28" s="22">
        <v>60</v>
      </c>
    </row>
    <row r="29" spans="1:13" s="42" customFormat="1" ht="20.100000000000001" customHeight="1" x14ac:dyDescent="0.2">
      <c r="A29" s="2" t="s">
        <v>9</v>
      </c>
      <c r="B29" s="22">
        <v>30.4</v>
      </c>
      <c r="C29" s="22">
        <v>15.9</v>
      </c>
      <c r="D29" s="22">
        <v>53</v>
      </c>
      <c r="E29" s="22">
        <v>25.6</v>
      </c>
      <c r="F29" s="22">
        <v>10.9</v>
      </c>
      <c r="G29" s="22">
        <v>77</v>
      </c>
      <c r="H29" s="22">
        <v>22.1</v>
      </c>
      <c r="I29" s="22">
        <v>6.5</v>
      </c>
      <c r="J29" s="22">
        <v>108.5</v>
      </c>
      <c r="K29" s="22">
        <v>24.2</v>
      </c>
      <c r="L29" s="22">
        <v>8.4</v>
      </c>
      <c r="M29" s="22">
        <v>131</v>
      </c>
    </row>
    <row r="30" spans="1:13" s="42" customFormat="1" ht="20.100000000000001" customHeight="1" x14ac:dyDescent="0.2">
      <c r="A30" s="2" t="s">
        <v>10</v>
      </c>
      <c r="B30" s="22">
        <v>36.200000000000003</v>
      </c>
      <c r="C30" s="22">
        <v>19.899999999999999</v>
      </c>
      <c r="D30" s="22">
        <v>14</v>
      </c>
      <c r="E30" s="22">
        <v>30.2</v>
      </c>
      <c r="F30" s="22">
        <v>15.1</v>
      </c>
      <c r="G30" s="22">
        <v>85</v>
      </c>
      <c r="H30" s="22">
        <v>25.6</v>
      </c>
      <c r="I30" s="22">
        <v>10.3</v>
      </c>
      <c r="J30" s="22">
        <v>176</v>
      </c>
      <c r="K30" s="22">
        <v>27.4</v>
      </c>
      <c r="L30" s="22">
        <v>11.5</v>
      </c>
      <c r="M30" s="22">
        <v>151</v>
      </c>
    </row>
    <row r="31" spans="1:13" s="42" customFormat="1" ht="20.100000000000001" customHeight="1" x14ac:dyDescent="0.2">
      <c r="A31" s="2" t="s">
        <v>11</v>
      </c>
      <c r="B31" s="22">
        <v>40.1</v>
      </c>
      <c r="C31" s="22">
        <v>24.3</v>
      </c>
      <c r="D31" s="22">
        <v>4</v>
      </c>
      <c r="E31" s="22">
        <v>33.299999999999997</v>
      </c>
      <c r="F31" s="22">
        <v>19.899999999999999</v>
      </c>
      <c r="G31" s="22">
        <v>71</v>
      </c>
      <c r="H31" s="22">
        <v>29.2</v>
      </c>
      <c r="I31" s="22">
        <v>13.5</v>
      </c>
      <c r="J31" s="22">
        <v>65</v>
      </c>
      <c r="K31" s="22">
        <v>30.5</v>
      </c>
      <c r="L31" s="22">
        <v>15.4</v>
      </c>
      <c r="M31" s="22">
        <v>91</v>
      </c>
    </row>
    <row r="32" spans="1:13" s="42" customFormat="1" ht="20.100000000000001" customHeight="1" x14ac:dyDescent="0.2">
      <c r="A32" s="2" t="s">
        <v>12</v>
      </c>
      <c r="B32" s="22">
        <v>41.6</v>
      </c>
      <c r="C32" s="22">
        <v>27.6</v>
      </c>
      <c r="D32" s="22">
        <v>11</v>
      </c>
      <c r="E32" s="22">
        <v>39.799999999999997</v>
      </c>
      <c r="F32" s="22">
        <v>24</v>
      </c>
      <c r="G32" s="22">
        <v>31</v>
      </c>
      <c r="H32" s="22">
        <v>33.6</v>
      </c>
      <c r="I32" s="22">
        <v>17.7</v>
      </c>
      <c r="J32" s="22">
        <v>55.5</v>
      </c>
      <c r="K32" s="22">
        <v>35.700000000000003</v>
      </c>
      <c r="L32" s="22">
        <v>18.5</v>
      </c>
      <c r="M32" s="22">
        <v>99</v>
      </c>
    </row>
    <row r="33" spans="1:13" s="42" customFormat="1" ht="20.100000000000001" customHeight="1" x14ac:dyDescent="0.2">
      <c r="A33" s="2" t="s">
        <v>13</v>
      </c>
      <c r="B33" s="22">
        <v>39.6</v>
      </c>
      <c r="C33" s="22">
        <v>27.4</v>
      </c>
      <c r="D33" s="22">
        <v>25</v>
      </c>
      <c r="E33" s="22">
        <v>36.799999999999997</v>
      </c>
      <c r="F33" s="22">
        <v>24.3</v>
      </c>
      <c r="G33" s="22">
        <v>110</v>
      </c>
      <c r="H33" s="22">
        <v>30.2</v>
      </c>
      <c r="I33" s="22">
        <v>19.100000000000001</v>
      </c>
      <c r="J33" s="22">
        <v>264.5</v>
      </c>
      <c r="K33" s="22">
        <v>33.299999999999997</v>
      </c>
      <c r="L33" s="22">
        <v>20.8</v>
      </c>
      <c r="M33" s="22">
        <v>175</v>
      </c>
    </row>
    <row r="34" spans="1:13" s="42" customFormat="1" ht="20.100000000000001" customHeight="1" x14ac:dyDescent="0.2">
      <c r="A34" s="2" t="s">
        <v>14</v>
      </c>
      <c r="B34" s="22">
        <v>40.299999999999997</v>
      </c>
      <c r="C34" s="22">
        <v>28.3</v>
      </c>
      <c r="D34" s="22">
        <v>0</v>
      </c>
      <c r="E34" s="22">
        <v>35.9</v>
      </c>
      <c r="F34" s="22">
        <v>24</v>
      </c>
      <c r="G34" s="22">
        <v>82</v>
      </c>
      <c r="H34" s="22">
        <v>29.9</v>
      </c>
      <c r="I34" s="22">
        <v>19.3</v>
      </c>
      <c r="J34" s="22">
        <v>152</v>
      </c>
      <c r="K34" s="22">
        <v>34</v>
      </c>
      <c r="L34" s="22">
        <v>20.8</v>
      </c>
      <c r="M34" s="22">
        <v>50.5</v>
      </c>
    </row>
    <row r="35" spans="1:13" s="42" customFormat="1" ht="20.100000000000001" customHeight="1" x14ac:dyDescent="0.2">
      <c r="A35" s="2" t="s">
        <v>15</v>
      </c>
      <c r="B35" s="22">
        <v>38.5</v>
      </c>
      <c r="C35" s="22">
        <v>25</v>
      </c>
      <c r="D35" s="22">
        <v>0</v>
      </c>
      <c r="E35" s="22">
        <v>35.200000000000003</v>
      </c>
      <c r="F35" s="22">
        <v>20</v>
      </c>
      <c r="G35" s="22">
        <v>23</v>
      </c>
      <c r="H35" s="22">
        <v>29.3</v>
      </c>
      <c r="I35" s="22">
        <v>16.100000000000001</v>
      </c>
      <c r="J35" s="22">
        <v>51.5</v>
      </c>
      <c r="K35" s="22">
        <v>32.4</v>
      </c>
      <c r="L35" s="22">
        <v>17</v>
      </c>
      <c r="M35" s="22">
        <v>19</v>
      </c>
    </row>
    <row r="36" spans="1:13" s="42" customFormat="1" ht="20.100000000000001" customHeight="1" x14ac:dyDescent="0.2">
      <c r="A36" s="2" t="s">
        <v>16</v>
      </c>
      <c r="B36" s="22">
        <v>33.799999999999997</v>
      </c>
      <c r="C36" s="22">
        <v>18.100000000000001</v>
      </c>
      <c r="D36" s="22">
        <v>0</v>
      </c>
      <c r="E36" s="22">
        <v>29.3</v>
      </c>
      <c r="F36" s="22">
        <v>13.1</v>
      </c>
      <c r="G36" s="22">
        <v>35</v>
      </c>
      <c r="H36" s="22">
        <v>24.6</v>
      </c>
      <c r="I36" s="22">
        <v>8.9</v>
      </c>
      <c r="J36" s="22">
        <v>68.5</v>
      </c>
      <c r="K36" s="22">
        <v>26.7</v>
      </c>
      <c r="L36" s="22">
        <v>9.6</v>
      </c>
      <c r="M36" s="22">
        <v>53.6</v>
      </c>
    </row>
    <row r="37" spans="1:13" s="42" customFormat="1" ht="20.100000000000001" customHeight="1" x14ac:dyDescent="0.2">
      <c r="A37" s="2" t="s">
        <v>17</v>
      </c>
      <c r="B37" s="22">
        <v>27.8</v>
      </c>
      <c r="C37" s="22">
        <v>11.8</v>
      </c>
      <c r="D37" s="22">
        <v>0</v>
      </c>
      <c r="E37" s="22">
        <v>22.1</v>
      </c>
      <c r="F37" s="22">
        <v>7</v>
      </c>
      <c r="G37" s="22">
        <v>35</v>
      </c>
      <c r="H37" s="22">
        <v>19.399999999999999</v>
      </c>
      <c r="I37" s="22">
        <v>4.2</v>
      </c>
      <c r="J37" s="22">
        <v>49</v>
      </c>
      <c r="K37" s="22">
        <v>21.2</v>
      </c>
      <c r="L37" s="22">
        <v>5.9</v>
      </c>
      <c r="M37" s="22">
        <v>53</v>
      </c>
    </row>
    <row r="38" spans="1:13" s="42" customFormat="1" ht="20.100000000000001" customHeight="1" x14ac:dyDescent="0.2">
      <c r="A38" s="2" t="s">
        <v>18</v>
      </c>
      <c r="B38" s="22">
        <v>22.2</v>
      </c>
      <c r="C38" s="22">
        <v>6.2</v>
      </c>
      <c r="D38" s="22">
        <v>3</v>
      </c>
      <c r="E38" s="22">
        <v>17.3</v>
      </c>
      <c r="F38" s="22">
        <v>0.3</v>
      </c>
      <c r="G38" s="22">
        <v>21</v>
      </c>
      <c r="H38" s="22">
        <v>16.3</v>
      </c>
      <c r="I38" s="22">
        <v>0</v>
      </c>
      <c r="J38" s="22">
        <v>10</v>
      </c>
      <c r="K38" s="22">
        <v>16.899999999999999</v>
      </c>
      <c r="L38" s="22">
        <v>1.1000000000000001</v>
      </c>
      <c r="M38" s="22">
        <v>26</v>
      </c>
    </row>
    <row r="39" spans="1:13" s="42" customFormat="1" ht="20.100000000000001" customHeight="1" x14ac:dyDescent="0.2">
      <c r="A39" s="6" t="s">
        <v>19</v>
      </c>
      <c r="B39" s="7">
        <f t="shared" ref="B39:M39" si="1">SUM(B27:B38)</f>
        <v>397.2</v>
      </c>
      <c r="C39" s="7">
        <f t="shared" si="1"/>
        <v>218.70000000000002</v>
      </c>
      <c r="D39" s="23">
        <f t="shared" si="1"/>
        <v>123.4</v>
      </c>
      <c r="E39" s="7">
        <f t="shared" si="1"/>
        <v>342.40000000000009</v>
      </c>
      <c r="F39" s="7">
        <f t="shared" si="1"/>
        <v>163.20000000000002</v>
      </c>
      <c r="G39" s="7">
        <f t="shared" si="1"/>
        <v>643</v>
      </c>
      <c r="H39" s="7">
        <f t="shared" si="1"/>
        <v>294.2</v>
      </c>
      <c r="I39" s="7">
        <f t="shared" si="1"/>
        <v>118.60000000000001</v>
      </c>
      <c r="J39" s="7">
        <f t="shared" si="1"/>
        <v>1050.5</v>
      </c>
      <c r="K39" s="7">
        <f t="shared" si="1"/>
        <v>317.5</v>
      </c>
      <c r="L39" s="7">
        <f t="shared" si="1"/>
        <v>134.1</v>
      </c>
      <c r="M39" s="7">
        <f t="shared" si="1"/>
        <v>914.1</v>
      </c>
    </row>
    <row r="40" spans="1:13" s="42" customFormat="1" ht="20.100000000000001" customHeight="1" x14ac:dyDescent="0.2">
      <c r="A40" s="6" t="s">
        <v>20</v>
      </c>
      <c r="B40" s="7">
        <f>B39/12</f>
        <v>33.1</v>
      </c>
      <c r="C40" s="7">
        <f>C39/12</f>
        <v>18.225000000000001</v>
      </c>
      <c r="D40" s="24"/>
      <c r="E40" s="7">
        <f>E39/12</f>
        <v>28.533333333333342</v>
      </c>
      <c r="F40" s="7">
        <f>F39/12</f>
        <v>13.600000000000001</v>
      </c>
      <c r="G40" s="24"/>
      <c r="H40" s="7">
        <f>H39/12</f>
        <v>24.516666666666666</v>
      </c>
      <c r="I40" s="7">
        <f>I39/12</f>
        <v>9.8833333333333346</v>
      </c>
      <c r="J40" s="24"/>
      <c r="K40" s="7">
        <f>K39/12</f>
        <v>26.458333333333332</v>
      </c>
      <c r="L40" s="7">
        <f>L39/12</f>
        <v>11.174999999999999</v>
      </c>
      <c r="M40" s="24"/>
    </row>
    <row r="41" spans="1:13" x14ac:dyDescent="0.2">
      <c r="M41" s="4" t="s">
        <v>6</v>
      </c>
    </row>
    <row r="43" spans="1:13" ht="60" customHeight="1" x14ac:dyDescent="0.2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s="48" customFormat="1" ht="12" x14ac:dyDescent="0.2">
      <c r="A44" s="48" t="s">
        <v>37</v>
      </c>
      <c r="E44" s="49"/>
      <c r="F44" s="50"/>
      <c r="G44" s="51" t="s">
        <v>35</v>
      </c>
    </row>
    <row r="45" spans="1:13" s="42" customFormat="1" ht="25.5" customHeight="1" x14ac:dyDescent="0.2">
      <c r="A45" s="57" t="s">
        <v>2</v>
      </c>
      <c r="B45" s="65" t="s">
        <v>22</v>
      </c>
      <c r="C45" s="65"/>
      <c r="D45" s="65"/>
      <c r="E45" s="65" t="s">
        <v>24</v>
      </c>
      <c r="F45" s="65"/>
      <c r="G45" s="65"/>
      <c r="H45" s="65" t="s">
        <v>25</v>
      </c>
      <c r="I45" s="65"/>
      <c r="J45" s="65"/>
      <c r="K45" s="65" t="s">
        <v>5</v>
      </c>
      <c r="L45" s="65"/>
      <c r="M45" s="65"/>
    </row>
    <row r="46" spans="1:13" s="42" customFormat="1" ht="25.5" customHeight="1" x14ac:dyDescent="0.2">
      <c r="A46" s="66"/>
      <c r="B46" s="65" t="s">
        <v>3</v>
      </c>
      <c r="C46" s="65"/>
      <c r="D46" s="65"/>
      <c r="E46" s="65" t="s">
        <v>3</v>
      </c>
      <c r="F46" s="65"/>
      <c r="G46" s="65"/>
      <c r="H46" s="65" t="s">
        <v>3</v>
      </c>
      <c r="I46" s="65"/>
      <c r="J46" s="65"/>
      <c r="K46" s="65" t="s">
        <v>3</v>
      </c>
      <c r="L46" s="65"/>
      <c r="M46" s="65"/>
    </row>
    <row r="47" spans="1:13" s="42" customFormat="1" ht="25.5" customHeight="1" x14ac:dyDescent="0.2">
      <c r="A47" s="58"/>
      <c r="B47" s="39" t="s">
        <v>27</v>
      </c>
      <c r="C47" s="39" t="s">
        <v>28</v>
      </c>
      <c r="D47" s="39" t="s">
        <v>43</v>
      </c>
      <c r="E47" s="39" t="s">
        <v>27</v>
      </c>
      <c r="F47" s="39" t="s">
        <v>28</v>
      </c>
      <c r="G47" s="39" t="s">
        <v>43</v>
      </c>
      <c r="H47" s="39" t="s">
        <v>27</v>
      </c>
      <c r="I47" s="39" t="s">
        <v>28</v>
      </c>
      <c r="J47" s="39" t="s">
        <v>43</v>
      </c>
      <c r="K47" s="39" t="s">
        <v>27</v>
      </c>
      <c r="L47" s="39" t="s">
        <v>28</v>
      </c>
      <c r="M47" s="39" t="s">
        <v>43</v>
      </c>
    </row>
    <row r="48" spans="1:13" s="42" customFormat="1" ht="20.100000000000001" customHeight="1" x14ac:dyDescent="0.2">
      <c r="A48" s="10" t="s">
        <v>7</v>
      </c>
      <c r="B48" s="22">
        <v>12.5</v>
      </c>
      <c r="C48" s="22">
        <v>1.5</v>
      </c>
      <c r="D48" s="22">
        <v>182.9</v>
      </c>
      <c r="E48" s="22">
        <v>18</v>
      </c>
      <c r="F48" s="22">
        <v>3.6</v>
      </c>
      <c r="G48" s="22">
        <v>23</v>
      </c>
      <c r="H48" s="22">
        <v>7.9</v>
      </c>
      <c r="I48" s="22">
        <v>-1.1000000000000001</v>
      </c>
      <c r="J48" s="22">
        <v>59.1</v>
      </c>
      <c r="K48" s="22">
        <v>7.7</v>
      </c>
      <c r="L48" s="22">
        <v>-2.4</v>
      </c>
      <c r="M48" s="22">
        <v>61.9</v>
      </c>
    </row>
    <row r="49" spans="1:13" s="42" customFormat="1" ht="20.100000000000001" customHeight="1" x14ac:dyDescent="0.2">
      <c r="A49" s="10" t="s">
        <v>8</v>
      </c>
      <c r="B49" s="22">
        <v>14.4</v>
      </c>
      <c r="C49" s="22">
        <v>3.5</v>
      </c>
      <c r="D49" s="22">
        <v>155</v>
      </c>
      <c r="E49" s="22">
        <v>18.7</v>
      </c>
      <c r="F49" s="22">
        <v>5.5</v>
      </c>
      <c r="G49" s="22">
        <v>37.6</v>
      </c>
      <c r="H49" s="22">
        <v>9.5</v>
      </c>
      <c r="I49" s="22">
        <v>0</v>
      </c>
      <c r="J49" s="22">
        <v>99.2</v>
      </c>
      <c r="K49" s="22">
        <v>8.9</v>
      </c>
      <c r="L49" s="22">
        <v>-1.8</v>
      </c>
      <c r="M49" s="22">
        <v>93</v>
      </c>
    </row>
    <row r="50" spans="1:13" s="42" customFormat="1" ht="20.100000000000001" customHeight="1" x14ac:dyDescent="0.2">
      <c r="A50" s="10" t="s">
        <v>9</v>
      </c>
      <c r="B50" s="22">
        <v>20.7</v>
      </c>
      <c r="C50" s="22">
        <v>6.5</v>
      </c>
      <c r="D50" s="22">
        <v>108.2</v>
      </c>
      <c r="E50" s="22">
        <v>23.1</v>
      </c>
      <c r="F50" s="22">
        <v>9.6999999999999993</v>
      </c>
      <c r="G50" s="22">
        <v>82.4</v>
      </c>
      <c r="H50" s="22">
        <v>15.5</v>
      </c>
      <c r="I50" s="22">
        <v>3.5</v>
      </c>
      <c r="J50" s="22">
        <v>47.2</v>
      </c>
      <c r="K50" s="22">
        <v>14</v>
      </c>
      <c r="L50" s="22">
        <v>1.1000000000000001</v>
      </c>
      <c r="M50" s="22">
        <v>50.4</v>
      </c>
    </row>
    <row r="51" spans="1:13" s="42" customFormat="1" ht="20.100000000000001" customHeight="1" x14ac:dyDescent="0.2">
      <c r="A51" s="10" t="s">
        <v>10</v>
      </c>
      <c r="B51" s="22">
        <v>27.7</v>
      </c>
      <c r="C51" s="22">
        <v>13.5</v>
      </c>
      <c r="D51" s="22">
        <v>83.7</v>
      </c>
      <c r="E51" s="22">
        <v>31.9</v>
      </c>
      <c r="F51" s="22">
        <v>16.8</v>
      </c>
      <c r="G51" s="22">
        <v>69.099999999999994</v>
      </c>
      <c r="H51" s="22">
        <v>23.3</v>
      </c>
      <c r="I51" s="22">
        <v>9.9</v>
      </c>
      <c r="J51" s="22">
        <v>99.4</v>
      </c>
      <c r="K51" s="22">
        <v>22.6</v>
      </c>
      <c r="L51" s="22">
        <v>7.8</v>
      </c>
      <c r="M51" s="22">
        <v>122.4</v>
      </c>
    </row>
    <row r="52" spans="1:13" s="42" customFormat="1" ht="20.100000000000001" customHeight="1" x14ac:dyDescent="0.2">
      <c r="A52" s="10" t="s">
        <v>11</v>
      </c>
      <c r="B52" s="22">
        <v>30.8</v>
      </c>
      <c r="C52" s="22">
        <v>16</v>
      </c>
      <c r="D52" s="22">
        <v>44</v>
      </c>
      <c r="E52" s="22">
        <v>36</v>
      </c>
      <c r="F52" s="22">
        <v>18.899999999999999</v>
      </c>
      <c r="G52" s="22">
        <v>32.9</v>
      </c>
      <c r="H52" s="22">
        <v>28</v>
      </c>
      <c r="I52" s="22">
        <v>10.8</v>
      </c>
      <c r="J52" s="22">
        <v>24.2</v>
      </c>
      <c r="K52" s="22">
        <v>28.6</v>
      </c>
      <c r="L52" s="22">
        <v>11.7</v>
      </c>
      <c r="M52" s="22">
        <v>33.1</v>
      </c>
    </row>
    <row r="53" spans="1:13" s="42" customFormat="1" ht="20.100000000000001" customHeight="1" x14ac:dyDescent="0.2">
      <c r="A53" s="10" t="s">
        <v>12</v>
      </c>
      <c r="B53" s="22">
        <v>34.299999999999997</v>
      </c>
      <c r="C53" s="22">
        <v>19.2</v>
      </c>
      <c r="D53" s="22">
        <v>54.3</v>
      </c>
      <c r="E53" s="22">
        <v>40.9</v>
      </c>
      <c r="F53" s="22">
        <v>22.1</v>
      </c>
      <c r="G53" s="22">
        <v>7</v>
      </c>
      <c r="H53" s="22">
        <v>32.299999999999997</v>
      </c>
      <c r="I53" s="22">
        <v>15.5</v>
      </c>
      <c r="J53" s="22">
        <v>8.6999999999999993</v>
      </c>
      <c r="K53" s="22">
        <v>33.1</v>
      </c>
      <c r="L53" s="22">
        <v>15.8</v>
      </c>
      <c r="M53" s="22">
        <v>13.4</v>
      </c>
    </row>
    <row r="54" spans="1:13" s="42" customFormat="1" ht="20.100000000000001" customHeight="1" x14ac:dyDescent="0.2">
      <c r="A54" s="10" t="s">
        <v>13</v>
      </c>
      <c r="B54" s="22">
        <v>33.799999999999997</v>
      </c>
      <c r="C54" s="22">
        <v>21.8</v>
      </c>
      <c r="D54" s="22">
        <v>246</v>
      </c>
      <c r="E54" s="22">
        <v>39</v>
      </c>
      <c r="F54" s="22">
        <v>25.2</v>
      </c>
      <c r="G54" s="22">
        <v>60</v>
      </c>
      <c r="H54" s="22">
        <v>37.6</v>
      </c>
      <c r="I54" s="22">
        <v>20.6</v>
      </c>
      <c r="J54" s="22">
        <v>0.3</v>
      </c>
      <c r="K54" s="22">
        <v>39</v>
      </c>
      <c r="L54" s="22">
        <v>21.1</v>
      </c>
      <c r="M54" s="22">
        <v>0.8</v>
      </c>
    </row>
    <row r="55" spans="1:13" s="42" customFormat="1" ht="20.100000000000001" customHeight="1" x14ac:dyDescent="0.2">
      <c r="A55" s="10" t="s">
        <v>14</v>
      </c>
      <c r="B55" s="22">
        <v>32.4</v>
      </c>
      <c r="C55" s="22">
        <v>21.7</v>
      </c>
      <c r="D55" s="22">
        <v>230.5</v>
      </c>
      <c r="E55" s="22">
        <v>37</v>
      </c>
      <c r="F55" s="22">
        <v>24</v>
      </c>
      <c r="G55" s="22">
        <v>103</v>
      </c>
      <c r="H55" s="22">
        <v>34.799999999999997</v>
      </c>
      <c r="I55" s="22">
        <v>18.600000000000001</v>
      </c>
      <c r="J55" s="22">
        <v>4.9000000000000004</v>
      </c>
      <c r="K55" s="22">
        <v>36.299999999999997</v>
      </c>
      <c r="L55" s="22">
        <v>18.8</v>
      </c>
      <c r="M55" s="22">
        <v>15.3</v>
      </c>
    </row>
    <row r="56" spans="1:13" s="42" customFormat="1" ht="20.100000000000001" customHeight="1" x14ac:dyDescent="0.2">
      <c r="A56" s="10" t="s">
        <v>15</v>
      </c>
      <c r="B56" s="22">
        <v>33.200000000000003</v>
      </c>
      <c r="C56" s="22">
        <v>17.2</v>
      </c>
      <c r="D56" s="22">
        <v>45</v>
      </c>
      <c r="E56" s="22">
        <v>37.200000000000003</v>
      </c>
      <c r="F56" s="22">
        <v>23.6</v>
      </c>
      <c r="G56" s="22">
        <v>7</v>
      </c>
      <c r="H56" s="22">
        <v>33.200000000000003</v>
      </c>
      <c r="I56" s="22">
        <v>14.7</v>
      </c>
      <c r="J56" s="22">
        <v>0</v>
      </c>
      <c r="K56" s="22">
        <v>34.700000000000003</v>
      </c>
      <c r="L56" s="22">
        <v>16.8</v>
      </c>
      <c r="M56" s="22">
        <v>4</v>
      </c>
    </row>
    <row r="57" spans="1:13" s="42" customFormat="1" ht="20.100000000000001" customHeight="1" x14ac:dyDescent="0.2">
      <c r="A57" s="10" t="s">
        <v>16</v>
      </c>
      <c r="B57" s="22">
        <v>27.9</v>
      </c>
      <c r="C57" s="22">
        <v>10.3</v>
      </c>
      <c r="D57" s="22">
        <v>33</v>
      </c>
      <c r="E57" s="22">
        <v>30.4</v>
      </c>
      <c r="F57" s="22">
        <v>15.1</v>
      </c>
      <c r="G57" s="22">
        <v>35</v>
      </c>
      <c r="H57" s="22">
        <v>24.7</v>
      </c>
      <c r="I57" s="22">
        <v>8.3000000000000007</v>
      </c>
      <c r="J57" s="22">
        <v>24.8</v>
      </c>
      <c r="K57" s="22">
        <v>25.8</v>
      </c>
      <c r="L57" s="22">
        <v>8.4</v>
      </c>
      <c r="M57" s="22">
        <v>26.9</v>
      </c>
    </row>
    <row r="58" spans="1:13" s="42" customFormat="1" ht="20.100000000000001" customHeight="1" x14ac:dyDescent="0.2">
      <c r="A58" s="10" t="s">
        <v>17</v>
      </c>
      <c r="B58" s="22">
        <v>19.3</v>
      </c>
      <c r="C58" s="22">
        <v>5.6</v>
      </c>
      <c r="D58" s="22">
        <v>156.80000000000001</v>
      </c>
      <c r="E58" s="22">
        <v>25.3</v>
      </c>
      <c r="F58" s="22">
        <v>9.1</v>
      </c>
      <c r="G58" s="22">
        <v>13.4</v>
      </c>
      <c r="H58" s="22">
        <v>14.9</v>
      </c>
      <c r="I58" s="22">
        <v>3.9</v>
      </c>
      <c r="J58" s="22">
        <v>81.099999999999994</v>
      </c>
      <c r="K58" s="22">
        <v>15.4</v>
      </c>
      <c r="L58" s="22">
        <v>3.3</v>
      </c>
      <c r="M58" s="22">
        <v>123.8</v>
      </c>
    </row>
    <row r="59" spans="1:13" s="42" customFormat="1" ht="20.100000000000001" customHeight="1" x14ac:dyDescent="0.2">
      <c r="A59" s="10" t="s">
        <v>18</v>
      </c>
      <c r="B59" s="22">
        <v>17.5</v>
      </c>
      <c r="C59" s="22">
        <v>1.1000000000000001</v>
      </c>
      <c r="D59" s="22">
        <v>19.399999999999999</v>
      </c>
      <c r="E59" s="22">
        <v>19.899999999999999</v>
      </c>
      <c r="F59" s="22">
        <v>1.5</v>
      </c>
      <c r="G59" s="22">
        <v>0</v>
      </c>
      <c r="H59" s="22">
        <v>12.2</v>
      </c>
      <c r="I59" s="22">
        <v>1.3</v>
      </c>
      <c r="J59" s="22">
        <v>3.3</v>
      </c>
      <c r="K59" s="22">
        <v>12.1</v>
      </c>
      <c r="L59" s="22">
        <v>1.7</v>
      </c>
      <c r="M59" s="22">
        <v>5.8</v>
      </c>
    </row>
    <row r="60" spans="1:13" s="42" customFormat="1" ht="20.100000000000001" customHeight="1" x14ac:dyDescent="0.2">
      <c r="A60" s="11" t="s">
        <v>19</v>
      </c>
      <c r="B60" s="7">
        <f t="shared" ref="B60:M60" si="2">SUM(B48:B59)</f>
        <v>304.5</v>
      </c>
      <c r="C60" s="7">
        <f>SUM(C48:C59)</f>
        <v>137.9</v>
      </c>
      <c r="D60" s="7">
        <f t="shared" si="2"/>
        <v>1358.8</v>
      </c>
      <c r="E60" s="7">
        <f t="shared" si="2"/>
        <v>357.4</v>
      </c>
      <c r="F60" s="7">
        <f t="shared" si="2"/>
        <v>175.1</v>
      </c>
      <c r="G60" s="7">
        <f t="shared" si="2"/>
        <v>470.4</v>
      </c>
      <c r="H60" s="7">
        <f t="shared" si="2"/>
        <v>273.89999999999992</v>
      </c>
      <c r="I60" s="7">
        <f t="shared" si="2"/>
        <v>106.00000000000001</v>
      </c>
      <c r="J60" s="7">
        <f t="shared" si="2"/>
        <v>452.2</v>
      </c>
      <c r="K60" s="7">
        <f t="shared" si="2"/>
        <v>278.2</v>
      </c>
      <c r="L60" s="7">
        <f t="shared" si="2"/>
        <v>102.30000000000001</v>
      </c>
      <c r="M60" s="7">
        <f t="shared" si="2"/>
        <v>550.79999999999995</v>
      </c>
    </row>
    <row r="61" spans="1:13" s="42" customFormat="1" ht="20.100000000000001" customHeight="1" x14ac:dyDescent="0.2">
      <c r="A61" s="6" t="s">
        <v>20</v>
      </c>
      <c r="B61" s="7">
        <f>B60/12</f>
        <v>25.375</v>
      </c>
      <c r="C61" s="7">
        <f>C60/12</f>
        <v>11.491666666666667</v>
      </c>
      <c r="D61" s="24"/>
      <c r="E61" s="7">
        <f>E60/12</f>
        <v>29.783333333333331</v>
      </c>
      <c r="F61" s="7">
        <f>F60/12</f>
        <v>14.591666666666667</v>
      </c>
      <c r="G61" s="24"/>
      <c r="H61" s="7">
        <f>H60/12</f>
        <v>22.824999999999992</v>
      </c>
      <c r="I61" s="7">
        <f>I60/12</f>
        <v>8.8333333333333339</v>
      </c>
      <c r="J61" s="24"/>
      <c r="K61" s="7">
        <f>K60/12</f>
        <v>23.183333333333334</v>
      </c>
      <c r="L61" s="7">
        <f>L60/12</f>
        <v>8.5250000000000004</v>
      </c>
      <c r="M61" s="24"/>
    </row>
    <row r="62" spans="1:13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 t="s">
        <v>6</v>
      </c>
    </row>
    <row r="63" spans="1:13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ht="60" customHeight="1" x14ac:dyDescent="0.2">
      <c r="A64" s="53" t="s">
        <v>41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s="48" customFormat="1" ht="12" x14ac:dyDescent="0.2">
      <c r="A65" s="48" t="s">
        <v>37</v>
      </c>
      <c r="E65" s="49"/>
      <c r="F65" s="50"/>
      <c r="G65" s="51" t="s">
        <v>35</v>
      </c>
    </row>
    <row r="66" spans="1:13" s="42" customFormat="1" ht="25.5" customHeight="1" x14ac:dyDescent="0.2">
      <c r="A66" s="57" t="s">
        <v>2</v>
      </c>
      <c r="B66" s="65" t="s">
        <v>4</v>
      </c>
      <c r="C66" s="65"/>
      <c r="D66" s="65"/>
      <c r="E66" s="65" t="s">
        <v>31</v>
      </c>
      <c r="F66" s="65"/>
      <c r="G66" s="65"/>
      <c r="H66" s="65" t="s">
        <v>32</v>
      </c>
      <c r="I66" s="65"/>
      <c r="J66" s="65"/>
      <c r="K66" s="65" t="s">
        <v>23</v>
      </c>
      <c r="L66" s="65"/>
      <c r="M66" s="65"/>
    </row>
    <row r="67" spans="1:13" s="42" customFormat="1" ht="25.5" customHeight="1" x14ac:dyDescent="0.2">
      <c r="A67" s="66"/>
      <c r="B67" s="65" t="s">
        <v>3</v>
      </c>
      <c r="C67" s="65"/>
      <c r="D67" s="65"/>
      <c r="E67" s="65" t="s">
        <v>3</v>
      </c>
      <c r="F67" s="65"/>
      <c r="G67" s="65"/>
      <c r="H67" s="65" t="s">
        <v>3</v>
      </c>
      <c r="I67" s="65"/>
      <c r="J67" s="65"/>
      <c r="K67" s="65" t="s">
        <v>3</v>
      </c>
      <c r="L67" s="65"/>
      <c r="M67" s="65"/>
    </row>
    <row r="68" spans="1:13" s="42" customFormat="1" ht="25.5" customHeight="1" x14ac:dyDescent="0.2">
      <c r="A68" s="58"/>
      <c r="B68" s="39" t="s">
        <v>27</v>
      </c>
      <c r="C68" s="39" t="s">
        <v>28</v>
      </c>
      <c r="D68" s="39" t="s">
        <v>43</v>
      </c>
      <c r="E68" s="39" t="s">
        <v>27</v>
      </c>
      <c r="F68" s="39" t="s">
        <v>28</v>
      </c>
      <c r="G68" s="39" t="s">
        <v>43</v>
      </c>
      <c r="H68" s="39" t="s">
        <v>27</v>
      </c>
      <c r="I68" s="39" t="s">
        <v>28</v>
      </c>
      <c r="J68" s="39" t="s">
        <v>43</v>
      </c>
      <c r="K68" s="39" t="s">
        <v>27</v>
      </c>
      <c r="L68" s="39" t="s">
        <v>28</v>
      </c>
      <c r="M68" s="39" t="s">
        <v>43</v>
      </c>
    </row>
    <row r="69" spans="1:13" s="42" customFormat="1" ht="20.100000000000001" customHeight="1" x14ac:dyDescent="0.2">
      <c r="A69" s="2" t="s">
        <v>7</v>
      </c>
      <c r="B69" s="8">
        <v>20.100000000000001</v>
      </c>
      <c r="C69" s="8">
        <v>4.5999999999999996</v>
      </c>
      <c r="D69" s="8">
        <v>25.4</v>
      </c>
      <c r="E69" s="8">
        <v>13.2</v>
      </c>
      <c r="F69" s="8">
        <v>2.1</v>
      </c>
      <c r="G69" s="8">
        <v>88</v>
      </c>
      <c r="H69" s="8">
        <v>11</v>
      </c>
      <c r="I69" s="8">
        <v>-0.5</v>
      </c>
      <c r="J69" s="8">
        <v>110.1</v>
      </c>
      <c r="K69" s="8">
        <v>11.9</v>
      </c>
      <c r="L69" s="8">
        <v>1.1000000000000001</v>
      </c>
      <c r="M69" s="8">
        <v>93.2</v>
      </c>
    </row>
    <row r="70" spans="1:13" s="42" customFormat="1" ht="20.100000000000001" customHeight="1" x14ac:dyDescent="0.2">
      <c r="A70" s="2" t="s">
        <v>8</v>
      </c>
      <c r="B70" s="8">
        <v>24.7</v>
      </c>
      <c r="C70" s="8">
        <v>7.6</v>
      </c>
      <c r="D70" s="8">
        <v>12.2</v>
      </c>
      <c r="E70" s="8">
        <v>19.600000000000001</v>
      </c>
      <c r="F70" s="8">
        <v>4.0999999999999996</v>
      </c>
      <c r="G70" s="8">
        <v>147</v>
      </c>
      <c r="H70" s="8">
        <v>12.1</v>
      </c>
      <c r="I70" s="8">
        <v>1</v>
      </c>
      <c r="J70" s="8">
        <v>148.5</v>
      </c>
      <c r="K70" s="8">
        <v>14.2</v>
      </c>
      <c r="L70" s="8">
        <v>3.6</v>
      </c>
      <c r="M70" s="8">
        <v>141.5</v>
      </c>
    </row>
    <row r="71" spans="1:13" s="42" customFormat="1" ht="20.100000000000001" customHeight="1" x14ac:dyDescent="0.2">
      <c r="A71" s="2" t="s">
        <v>9</v>
      </c>
      <c r="B71" s="8">
        <v>23.9</v>
      </c>
      <c r="C71" s="8">
        <v>12.1</v>
      </c>
      <c r="D71" s="8">
        <v>72.5</v>
      </c>
      <c r="E71" s="8">
        <v>20.3</v>
      </c>
      <c r="F71" s="8">
        <v>9.1</v>
      </c>
      <c r="G71" s="8">
        <v>126</v>
      </c>
      <c r="H71" s="8">
        <v>17.7</v>
      </c>
      <c r="I71" s="8">
        <v>4.3</v>
      </c>
      <c r="J71" s="8">
        <v>95.7</v>
      </c>
      <c r="K71" s="8">
        <v>19.7</v>
      </c>
      <c r="L71" s="8">
        <v>6.4</v>
      </c>
      <c r="M71" s="8">
        <v>108</v>
      </c>
    </row>
    <row r="72" spans="1:13" s="42" customFormat="1" ht="20.100000000000001" customHeight="1" x14ac:dyDescent="0.2">
      <c r="A72" s="2" t="s">
        <v>10</v>
      </c>
      <c r="B72" s="8">
        <v>31.8</v>
      </c>
      <c r="C72" s="8">
        <v>19.399999999999999</v>
      </c>
      <c r="D72" s="8">
        <v>61</v>
      </c>
      <c r="E72" s="8">
        <v>26.2</v>
      </c>
      <c r="F72" s="8">
        <v>16.3</v>
      </c>
      <c r="G72" s="8">
        <v>94</v>
      </c>
      <c r="H72" s="8">
        <v>25.2</v>
      </c>
      <c r="I72" s="8">
        <v>11.2</v>
      </c>
      <c r="J72" s="8">
        <v>66</v>
      </c>
      <c r="K72" s="8">
        <v>27.6</v>
      </c>
      <c r="L72" s="8">
        <v>12.9</v>
      </c>
      <c r="M72" s="8">
        <v>67.5</v>
      </c>
    </row>
    <row r="73" spans="1:13" s="42" customFormat="1" ht="20.100000000000001" customHeight="1" x14ac:dyDescent="0.2">
      <c r="A73" s="2" t="s">
        <v>11</v>
      </c>
      <c r="B73" s="8">
        <v>38.799999999999997</v>
      </c>
      <c r="C73" s="8">
        <v>22.6</v>
      </c>
      <c r="D73" s="8">
        <v>29</v>
      </c>
      <c r="E73" s="8">
        <v>32.1</v>
      </c>
      <c r="F73" s="8">
        <v>19.399999999999999</v>
      </c>
      <c r="G73" s="8">
        <v>51</v>
      </c>
      <c r="H73" s="8">
        <v>28.1</v>
      </c>
      <c r="I73" s="8">
        <v>13.5</v>
      </c>
      <c r="J73" s="8">
        <v>89.2</v>
      </c>
      <c r="K73" s="8">
        <v>30.5</v>
      </c>
      <c r="L73" s="8">
        <v>16.3</v>
      </c>
      <c r="M73" s="8">
        <v>51.5</v>
      </c>
    </row>
    <row r="74" spans="1:13" s="42" customFormat="1" ht="20.100000000000001" customHeight="1" x14ac:dyDescent="0.2">
      <c r="A74" s="2" t="s">
        <v>12</v>
      </c>
      <c r="B74" s="8">
        <v>40.299999999999997</v>
      </c>
      <c r="C74" s="8">
        <v>25.6</v>
      </c>
      <c r="D74" s="8">
        <v>33</v>
      </c>
      <c r="E74" s="8">
        <v>35.6</v>
      </c>
      <c r="F74" s="8">
        <v>24.7</v>
      </c>
      <c r="G74" s="8">
        <v>1</v>
      </c>
      <c r="H74" s="8">
        <v>32.4</v>
      </c>
      <c r="I74" s="8">
        <v>16.2</v>
      </c>
      <c r="J74" s="8">
        <v>93.8</v>
      </c>
      <c r="K74" s="8">
        <v>35.6</v>
      </c>
      <c r="L74" s="8">
        <v>18.899999999999999</v>
      </c>
      <c r="M74" s="8">
        <v>15.5</v>
      </c>
    </row>
    <row r="75" spans="1:13" s="42" customFormat="1" ht="20.100000000000001" customHeight="1" x14ac:dyDescent="0.2">
      <c r="A75" s="2" t="s">
        <v>13</v>
      </c>
      <c r="B75" s="8">
        <v>40.5</v>
      </c>
      <c r="C75" s="8">
        <v>27.2</v>
      </c>
      <c r="D75" s="8">
        <v>23</v>
      </c>
      <c r="E75" s="8">
        <v>37.9</v>
      </c>
      <c r="F75" s="8">
        <v>27</v>
      </c>
      <c r="G75" s="8">
        <v>30</v>
      </c>
      <c r="H75" s="8">
        <v>30.4</v>
      </c>
      <c r="I75" s="8">
        <v>19.5</v>
      </c>
      <c r="J75" s="8">
        <v>350.5</v>
      </c>
      <c r="K75" s="8">
        <v>35.4</v>
      </c>
      <c r="L75" s="8">
        <v>22.9</v>
      </c>
      <c r="M75" s="8">
        <v>80</v>
      </c>
    </row>
    <row r="76" spans="1:13" s="42" customFormat="1" ht="20.100000000000001" customHeight="1" x14ac:dyDescent="0.2">
      <c r="A76" s="2" t="s">
        <v>14</v>
      </c>
      <c r="B76" s="8">
        <v>39.799999999999997</v>
      </c>
      <c r="C76" s="8">
        <v>26</v>
      </c>
      <c r="D76" s="8">
        <v>101</v>
      </c>
      <c r="E76" s="8">
        <v>36.4</v>
      </c>
      <c r="F76" s="8">
        <v>24.6</v>
      </c>
      <c r="G76" s="8">
        <v>61</v>
      </c>
      <c r="H76" s="8">
        <v>29.4</v>
      </c>
      <c r="I76" s="8">
        <v>18.600000000000001</v>
      </c>
      <c r="J76" s="8">
        <v>195.2</v>
      </c>
      <c r="K76" s="8">
        <v>32.700000000000003</v>
      </c>
      <c r="L76" s="8">
        <v>20.7</v>
      </c>
      <c r="M76" s="8">
        <v>118</v>
      </c>
    </row>
    <row r="77" spans="1:13" s="42" customFormat="1" ht="20.100000000000001" customHeight="1" x14ac:dyDescent="0.2">
      <c r="A77" s="2" t="s">
        <v>15</v>
      </c>
      <c r="B77" s="8">
        <v>37.299999999999997</v>
      </c>
      <c r="C77" s="8">
        <v>26</v>
      </c>
      <c r="D77" s="8">
        <v>9</v>
      </c>
      <c r="E77" s="8">
        <v>34.299999999999997</v>
      </c>
      <c r="F77" s="8">
        <v>23.6</v>
      </c>
      <c r="G77" s="8">
        <v>2</v>
      </c>
      <c r="H77" s="8">
        <v>29.8</v>
      </c>
      <c r="I77" s="8">
        <v>18</v>
      </c>
      <c r="J77" s="8">
        <v>99.5</v>
      </c>
      <c r="K77" s="8">
        <v>33</v>
      </c>
      <c r="L77" s="8">
        <v>20.3</v>
      </c>
      <c r="M77" s="8">
        <v>6</v>
      </c>
    </row>
    <row r="78" spans="1:13" s="42" customFormat="1" ht="20.100000000000001" customHeight="1" x14ac:dyDescent="0.2">
      <c r="A78" s="2" t="s">
        <v>16</v>
      </c>
      <c r="B78" s="8">
        <v>35.1</v>
      </c>
      <c r="C78" s="8">
        <v>18</v>
      </c>
      <c r="D78" s="8">
        <v>17</v>
      </c>
      <c r="E78" s="8">
        <v>31.5</v>
      </c>
      <c r="F78" s="8">
        <v>15.4</v>
      </c>
      <c r="G78" s="8">
        <v>31</v>
      </c>
      <c r="H78" s="8">
        <v>24.7</v>
      </c>
      <c r="I78" s="8">
        <v>10.4</v>
      </c>
      <c r="J78" s="8">
        <v>57.7</v>
      </c>
      <c r="K78" s="8">
        <v>27.1</v>
      </c>
      <c r="L78" s="8">
        <v>13.1</v>
      </c>
      <c r="M78" s="8">
        <v>34</v>
      </c>
    </row>
    <row r="79" spans="1:13" s="42" customFormat="1" ht="20.100000000000001" customHeight="1" x14ac:dyDescent="0.2">
      <c r="A79" s="2" t="s">
        <v>17</v>
      </c>
      <c r="B79" s="8">
        <v>26.3</v>
      </c>
      <c r="C79" s="8">
        <v>11.9</v>
      </c>
      <c r="D79" s="8">
        <v>5</v>
      </c>
      <c r="E79" s="8">
        <v>20.7</v>
      </c>
      <c r="F79" s="8">
        <v>9.1999999999999993</v>
      </c>
      <c r="G79" s="8">
        <v>87</v>
      </c>
      <c r="H79" s="8">
        <v>17.100000000000001</v>
      </c>
      <c r="I79" s="8">
        <v>5.3</v>
      </c>
      <c r="J79" s="8">
        <v>146.9</v>
      </c>
      <c r="K79" s="8">
        <v>20</v>
      </c>
      <c r="L79" s="8">
        <v>8.1999999999999993</v>
      </c>
      <c r="M79" s="8">
        <v>78.3</v>
      </c>
    </row>
    <row r="80" spans="1:13" s="42" customFormat="1" ht="20.100000000000001" customHeight="1" x14ac:dyDescent="0.2">
      <c r="A80" s="2" t="s">
        <v>18</v>
      </c>
      <c r="B80" s="8">
        <v>22.6</v>
      </c>
      <c r="C80" s="8">
        <v>6.1</v>
      </c>
      <c r="D80" s="8">
        <v>0</v>
      </c>
      <c r="E80" s="8">
        <v>16.7</v>
      </c>
      <c r="F80" s="8">
        <v>1.5</v>
      </c>
      <c r="G80" s="8">
        <v>14</v>
      </c>
      <c r="H80" s="8">
        <v>14.5</v>
      </c>
      <c r="I80" s="8">
        <v>5</v>
      </c>
      <c r="J80" s="8">
        <v>18</v>
      </c>
      <c r="K80" s="8">
        <v>16.399999999999999</v>
      </c>
      <c r="L80" s="8">
        <v>2.2000000000000002</v>
      </c>
      <c r="M80" s="8">
        <v>16</v>
      </c>
    </row>
    <row r="81" spans="1:13" s="42" customFormat="1" ht="20.100000000000001" customHeight="1" x14ac:dyDescent="0.2">
      <c r="A81" s="6" t="s">
        <v>19</v>
      </c>
      <c r="B81" s="7">
        <f t="shared" ref="B81:M81" si="3">SUM(B69:B80)</f>
        <v>381.20000000000005</v>
      </c>
      <c r="C81" s="7">
        <f t="shared" si="3"/>
        <v>207.10000000000002</v>
      </c>
      <c r="D81" s="7">
        <f t="shared" si="3"/>
        <v>388.1</v>
      </c>
      <c r="E81" s="7">
        <f t="shared" si="3"/>
        <v>324.5</v>
      </c>
      <c r="F81" s="7">
        <f t="shared" si="3"/>
        <v>177</v>
      </c>
      <c r="G81" s="7">
        <f t="shared" si="3"/>
        <v>732</v>
      </c>
      <c r="H81" s="7">
        <f t="shared" si="3"/>
        <v>272.40000000000003</v>
      </c>
      <c r="I81" s="7">
        <f t="shared" si="3"/>
        <v>122.50000000000001</v>
      </c>
      <c r="J81" s="7">
        <f t="shared" si="3"/>
        <v>1471.1000000000001</v>
      </c>
      <c r="K81" s="7">
        <f t="shared" si="3"/>
        <v>304.10000000000002</v>
      </c>
      <c r="L81" s="7">
        <f t="shared" si="3"/>
        <v>146.59999999999997</v>
      </c>
      <c r="M81" s="7">
        <f t="shared" si="3"/>
        <v>809.5</v>
      </c>
    </row>
    <row r="82" spans="1:13" s="42" customFormat="1" ht="20.100000000000001" customHeight="1" x14ac:dyDescent="0.2">
      <c r="A82" s="6" t="s">
        <v>20</v>
      </c>
      <c r="B82" s="7">
        <f>B81/12</f>
        <v>31.766666666666669</v>
      </c>
      <c r="C82" s="7">
        <f>C81/12</f>
        <v>17.258333333333336</v>
      </c>
      <c r="D82" s="7"/>
      <c r="E82" s="7">
        <f>E81/12</f>
        <v>27.041666666666668</v>
      </c>
      <c r="F82" s="7">
        <f>F81/12</f>
        <v>14.75</v>
      </c>
      <c r="G82" s="7"/>
      <c r="H82" s="7">
        <f>H81/12</f>
        <v>22.700000000000003</v>
      </c>
      <c r="I82" s="7">
        <f>I81/12</f>
        <v>10.208333333333334</v>
      </c>
      <c r="J82" s="7"/>
      <c r="K82" s="7">
        <f>K81/12</f>
        <v>25.341666666666669</v>
      </c>
      <c r="L82" s="7">
        <f>L81/12</f>
        <v>12.216666666666663</v>
      </c>
      <c r="M82" s="8"/>
    </row>
    <row r="83" spans="1:13" x14ac:dyDescent="0.2">
      <c r="M83" s="4" t="s">
        <v>6</v>
      </c>
    </row>
    <row r="84" spans="1:13" ht="60" customHeight="1" x14ac:dyDescent="0.2">
      <c r="A84" s="53" t="s">
        <v>41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</row>
    <row r="85" spans="1:13" s="48" customFormat="1" ht="12" x14ac:dyDescent="0.2">
      <c r="A85" s="48" t="s">
        <v>37</v>
      </c>
      <c r="E85" s="49"/>
      <c r="F85" s="50"/>
      <c r="G85" s="51" t="s">
        <v>36</v>
      </c>
    </row>
    <row r="86" spans="1:13" s="42" customFormat="1" ht="24.95" customHeight="1" x14ac:dyDescent="0.2">
      <c r="A86" s="57" t="s">
        <v>2</v>
      </c>
      <c r="B86" s="65" t="s">
        <v>22</v>
      </c>
      <c r="C86" s="65"/>
      <c r="D86" s="65"/>
      <c r="E86" s="65" t="s">
        <v>24</v>
      </c>
      <c r="F86" s="65"/>
      <c r="G86" s="65"/>
      <c r="H86" s="65" t="s">
        <v>25</v>
      </c>
      <c r="I86" s="65"/>
      <c r="J86" s="65"/>
      <c r="K86" s="65" t="s">
        <v>5</v>
      </c>
      <c r="L86" s="65"/>
      <c r="M86" s="65"/>
    </row>
    <row r="87" spans="1:13" s="42" customFormat="1" ht="24.95" customHeight="1" x14ac:dyDescent="0.2">
      <c r="A87" s="66"/>
      <c r="B87" s="65" t="s">
        <v>3</v>
      </c>
      <c r="C87" s="65"/>
      <c r="D87" s="65"/>
      <c r="E87" s="65" t="s">
        <v>3</v>
      </c>
      <c r="F87" s="65"/>
      <c r="G87" s="65"/>
      <c r="H87" s="65" t="s">
        <v>3</v>
      </c>
      <c r="I87" s="65"/>
      <c r="J87" s="65"/>
      <c r="K87" s="65" t="s">
        <v>3</v>
      </c>
      <c r="L87" s="65"/>
      <c r="M87" s="65"/>
    </row>
    <row r="88" spans="1:13" s="42" customFormat="1" ht="24.95" customHeight="1" x14ac:dyDescent="0.2">
      <c r="A88" s="58"/>
      <c r="B88" s="39" t="s">
        <v>27</v>
      </c>
      <c r="C88" s="39" t="s">
        <v>28</v>
      </c>
      <c r="D88" s="39" t="s">
        <v>43</v>
      </c>
      <c r="E88" s="39" t="s">
        <v>27</v>
      </c>
      <c r="F88" s="39" t="s">
        <v>28</v>
      </c>
      <c r="G88" s="39" t="s">
        <v>43</v>
      </c>
      <c r="H88" s="39" t="s">
        <v>27</v>
      </c>
      <c r="I88" s="39" t="s">
        <v>28</v>
      </c>
      <c r="J88" s="39" t="s">
        <v>43</v>
      </c>
      <c r="K88" s="39" t="s">
        <v>27</v>
      </c>
      <c r="L88" s="39" t="s">
        <v>28</v>
      </c>
      <c r="M88" s="39" t="s">
        <v>43</v>
      </c>
    </row>
    <row r="89" spans="1:13" s="42" customFormat="1" ht="20.100000000000001" customHeight="1" x14ac:dyDescent="0.2">
      <c r="A89" s="2" t="s">
        <v>7</v>
      </c>
      <c r="B89" s="20">
        <v>12.9</v>
      </c>
      <c r="C89" s="20">
        <v>1.4</v>
      </c>
      <c r="D89" s="20">
        <v>105.6</v>
      </c>
      <c r="E89" s="20">
        <v>16.8</v>
      </c>
      <c r="F89" s="20">
        <v>1.9</v>
      </c>
      <c r="G89" s="20">
        <v>20</v>
      </c>
      <c r="H89" s="20">
        <v>6.4</v>
      </c>
      <c r="I89" s="20">
        <v>-1.5</v>
      </c>
      <c r="J89" s="20">
        <v>66.8</v>
      </c>
      <c r="K89" s="20">
        <v>6.3</v>
      </c>
      <c r="L89" s="20">
        <v>-1.4</v>
      </c>
      <c r="M89" s="20">
        <v>77</v>
      </c>
    </row>
    <row r="90" spans="1:13" s="42" customFormat="1" ht="20.100000000000001" customHeight="1" x14ac:dyDescent="0.2">
      <c r="A90" s="2" t="s">
        <v>8</v>
      </c>
      <c r="B90" s="20">
        <v>19.600000000000001</v>
      </c>
      <c r="C90" s="20">
        <v>4.2</v>
      </c>
      <c r="D90" s="20">
        <v>62.5</v>
      </c>
      <c r="E90" s="20">
        <v>23.2</v>
      </c>
      <c r="F90" s="20">
        <v>5.4</v>
      </c>
      <c r="G90" s="20">
        <v>24.4</v>
      </c>
      <c r="H90" s="20">
        <v>13.2</v>
      </c>
      <c r="I90" s="20">
        <v>2.6</v>
      </c>
      <c r="J90" s="20">
        <v>26.6</v>
      </c>
      <c r="K90" s="20">
        <v>12.3</v>
      </c>
      <c r="L90" s="20">
        <v>0.7</v>
      </c>
      <c r="M90" s="20">
        <v>29.4</v>
      </c>
    </row>
    <row r="91" spans="1:13" s="42" customFormat="1" ht="20.100000000000001" customHeight="1" x14ac:dyDescent="0.2">
      <c r="A91" s="2" t="s">
        <v>9</v>
      </c>
      <c r="B91" s="20">
        <v>19.5</v>
      </c>
      <c r="C91" s="20">
        <v>7.1</v>
      </c>
      <c r="D91" s="20">
        <v>223.4</v>
      </c>
      <c r="E91" s="20">
        <v>22.3</v>
      </c>
      <c r="F91" s="20">
        <v>9.6999999999999993</v>
      </c>
      <c r="G91" s="20">
        <v>95.5</v>
      </c>
      <c r="H91" s="20">
        <v>17.399999999999999</v>
      </c>
      <c r="I91" s="20">
        <v>5.0999999999999996</v>
      </c>
      <c r="J91" s="20">
        <v>67.3</v>
      </c>
      <c r="K91" s="43">
        <v>-100</v>
      </c>
      <c r="L91" s="43">
        <v>-100</v>
      </c>
      <c r="M91" s="43">
        <v>-100</v>
      </c>
    </row>
    <row r="92" spans="1:13" s="42" customFormat="1" ht="20.100000000000001" customHeight="1" x14ac:dyDescent="0.2">
      <c r="A92" s="2" t="s">
        <v>10</v>
      </c>
      <c r="B92" s="20">
        <v>25.3</v>
      </c>
      <c r="C92" s="20">
        <v>10.9</v>
      </c>
      <c r="D92" s="20">
        <v>138.4</v>
      </c>
      <c r="E92" s="20">
        <v>29.3</v>
      </c>
      <c r="F92" s="20">
        <v>14.1</v>
      </c>
      <c r="G92" s="20">
        <v>74.3</v>
      </c>
      <c r="H92" s="20">
        <v>23</v>
      </c>
      <c r="I92" s="20">
        <v>7.7</v>
      </c>
      <c r="J92" s="20">
        <v>123.4</v>
      </c>
      <c r="K92" s="43">
        <v>-100</v>
      </c>
      <c r="L92" s="43">
        <v>-100</v>
      </c>
      <c r="M92" s="43">
        <v>-100</v>
      </c>
    </row>
    <row r="93" spans="1:13" s="42" customFormat="1" ht="20.100000000000001" customHeight="1" x14ac:dyDescent="0.2">
      <c r="A93" s="2" t="s">
        <v>11</v>
      </c>
      <c r="B93" s="20">
        <v>30.6</v>
      </c>
      <c r="C93" s="20">
        <v>15.5</v>
      </c>
      <c r="D93" s="20">
        <v>135</v>
      </c>
      <c r="E93" s="20">
        <v>36.6</v>
      </c>
      <c r="F93" s="20">
        <v>17.899999999999999</v>
      </c>
      <c r="G93" s="20">
        <v>9.5</v>
      </c>
      <c r="H93" s="20">
        <v>29.2</v>
      </c>
      <c r="I93" s="20">
        <v>12</v>
      </c>
      <c r="J93" s="20">
        <v>36.1</v>
      </c>
      <c r="K93" s="43">
        <v>-100</v>
      </c>
      <c r="L93" s="43">
        <v>-100</v>
      </c>
      <c r="M93" s="43">
        <v>-100</v>
      </c>
    </row>
    <row r="94" spans="1:13" s="42" customFormat="1" ht="20.100000000000001" customHeight="1" x14ac:dyDescent="0.2">
      <c r="A94" s="2" t="s">
        <v>12</v>
      </c>
      <c r="B94" s="20">
        <v>32.4</v>
      </c>
      <c r="C94" s="20">
        <v>17.8</v>
      </c>
      <c r="D94" s="20">
        <v>139.4</v>
      </c>
      <c r="E94" s="20">
        <v>39.299999999999997</v>
      </c>
      <c r="F94" s="20">
        <v>23.1</v>
      </c>
      <c r="G94" s="20">
        <v>14</v>
      </c>
      <c r="H94" s="20">
        <v>33.299999999999997</v>
      </c>
      <c r="I94" s="20">
        <v>16.8</v>
      </c>
      <c r="J94" s="20">
        <v>1.1000000000000001</v>
      </c>
      <c r="K94" s="20">
        <v>33.200000000000003</v>
      </c>
      <c r="L94" s="20">
        <v>19.100000000000001</v>
      </c>
      <c r="M94" s="20">
        <v>16.2</v>
      </c>
    </row>
    <row r="95" spans="1:13" s="42" customFormat="1" ht="20.100000000000001" customHeight="1" x14ac:dyDescent="0.2">
      <c r="A95" s="2" t="s">
        <v>13</v>
      </c>
      <c r="B95" s="20">
        <v>34.9</v>
      </c>
      <c r="C95" s="20">
        <v>21.2</v>
      </c>
      <c r="D95" s="20">
        <v>209</v>
      </c>
      <c r="E95" s="21">
        <v>39.9</v>
      </c>
      <c r="F95" s="20">
        <v>23.6</v>
      </c>
      <c r="G95" s="20">
        <v>44</v>
      </c>
      <c r="H95" s="20">
        <v>34.9</v>
      </c>
      <c r="I95" s="20">
        <v>18.5</v>
      </c>
      <c r="J95" s="20">
        <v>0.3</v>
      </c>
      <c r="K95" s="20">
        <v>35.6</v>
      </c>
      <c r="L95" s="20">
        <v>19.600000000000001</v>
      </c>
      <c r="M95" s="20">
        <v>11.6</v>
      </c>
    </row>
    <row r="96" spans="1:13" s="42" customFormat="1" ht="20.100000000000001" customHeight="1" x14ac:dyDescent="0.2">
      <c r="A96" s="2" t="s">
        <v>14</v>
      </c>
      <c r="B96" s="20">
        <v>33</v>
      </c>
      <c r="C96" s="20">
        <v>20.8</v>
      </c>
      <c r="D96" s="20">
        <v>476</v>
      </c>
      <c r="E96" s="20">
        <v>37.6</v>
      </c>
      <c r="F96" s="20">
        <v>24.6</v>
      </c>
      <c r="G96" s="20">
        <v>71</v>
      </c>
      <c r="H96" s="20">
        <v>35.799999999999997</v>
      </c>
      <c r="I96" s="20">
        <v>20.3</v>
      </c>
      <c r="J96" s="20">
        <v>1.3</v>
      </c>
      <c r="K96" s="20">
        <v>36.9</v>
      </c>
      <c r="L96" s="20">
        <v>20.7</v>
      </c>
      <c r="M96" s="20">
        <v>0</v>
      </c>
    </row>
    <row r="97" spans="1:13" s="42" customFormat="1" ht="20.100000000000001" customHeight="1" x14ac:dyDescent="0.2">
      <c r="A97" s="2" t="s">
        <v>15</v>
      </c>
      <c r="B97" s="20">
        <v>31.6</v>
      </c>
      <c r="C97" s="20">
        <v>16.399999999999999</v>
      </c>
      <c r="D97" s="20">
        <v>158</v>
      </c>
      <c r="E97" s="20">
        <v>36.299999999999997</v>
      </c>
      <c r="F97" s="20">
        <v>20.3</v>
      </c>
      <c r="G97" s="20">
        <v>2</v>
      </c>
      <c r="H97" s="20">
        <v>30.3</v>
      </c>
      <c r="I97" s="20">
        <v>13</v>
      </c>
      <c r="J97" s="20">
        <v>35</v>
      </c>
      <c r="K97" s="20">
        <v>30.9</v>
      </c>
      <c r="L97" s="20">
        <v>13.3</v>
      </c>
      <c r="M97" s="20">
        <v>48.9</v>
      </c>
    </row>
    <row r="98" spans="1:13" s="42" customFormat="1" ht="20.100000000000001" customHeight="1" x14ac:dyDescent="0.2">
      <c r="A98" s="2" t="s">
        <v>16</v>
      </c>
      <c r="B98" s="20">
        <v>30.3</v>
      </c>
      <c r="C98" s="20">
        <v>10.5</v>
      </c>
      <c r="D98" s="20">
        <v>2</v>
      </c>
      <c r="E98" s="20">
        <v>33.799999999999997</v>
      </c>
      <c r="F98" s="20">
        <v>12.2</v>
      </c>
      <c r="G98" s="20">
        <v>0</v>
      </c>
      <c r="H98" s="20">
        <v>24.9</v>
      </c>
      <c r="I98" s="20">
        <v>6.6</v>
      </c>
      <c r="J98" s="20">
        <v>8.3000000000000007</v>
      </c>
      <c r="K98" s="20">
        <v>26.4</v>
      </c>
      <c r="L98" s="20">
        <v>10.4</v>
      </c>
      <c r="M98" s="20">
        <v>11</v>
      </c>
    </row>
    <row r="99" spans="1:13" s="42" customFormat="1" ht="20.100000000000001" customHeight="1" x14ac:dyDescent="0.2">
      <c r="A99" s="2" t="s">
        <v>17</v>
      </c>
      <c r="B99" s="20">
        <v>20.9</v>
      </c>
      <c r="C99" s="20">
        <v>5.7</v>
      </c>
      <c r="D99" s="20">
        <v>147</v>
      </c>
      <c r="E99" s="20">
        <v>25.1</v>
      </c>
      <c r="F99" s="20">
        <v>7.2</v>
      </c>
      <c r="G99" s="20">
        <v>22.7</v>
      </c>
      <c r="H99" s="20">
        <v>16.3</v>
      </c>
      <c r="I99" s="20">
        <v>1.7</v>
      </c>
      <c r="J99" s="20">
        <v>75.400000000000006</v>
      </c>
      <c r="K99" s="20">
        <v>17.100000000000001</v>
      </c>
      <c r="L99" s="20">
        <v>4.3</v>
      </c>
      <c r="M99" s="20">
        <v>57.6</v>
      </c>
    </row>
    <row r="100" spans="1:13" s="42" customFormat="1" ht="20.100000000000001" customHeight="1" x14ac:dyDescent="0.2">
      <c r="A100" s="2" t="s">
        <v>18</v>
      </c>
      <c r="B100" s="20">
        <v>16.7</v>
      </c>
      <c r="C100" s="20">
        <v>3.6</v>
      </c>
      <c r="D100" s="20">
        <v>95.6</v>
      </c>
      <c r="E100" s="20">
        <v>21</v>
      </c>
      <c r="F100" s="20">
        <v>2.9</v>
      </c>
      <c r="G100" s="20">
        <v>7</v>
      </c>
      <c r="H100" s="20">
        <v>11.2</v>
      </c>
      <c r="I100" s="20">
        <v>1.4</v>
      </c>
      <c r="J100" s="20">
        <v>16.5</v>
      </c>
      <c r="K100" s="20">
        <v>10.7</v>
      </c>
      <c r="L100" s="20">
        <v>0.8</v>
      </c>
      <c r="M100" s="20">
        <v>16.8</v>
      </c>
    </row>
    <row r="101" spans="1:13" s="44" customFormat="1" ht="20.100000000000001" customHeight="1" x14ac:dyDescent="0.2">
      <c r="A101" s="6" t="s">
        <v>19</v>
      </c>
      <c r="B101" s="43">
        <f t="shared" ref="B101:J101" si="4">SUM(B89:B100)</f>
        <v>307.7</v>
      </c>
      <c r="C101" s="43">
        <f t="shared" si="4"/>
        <v>135.1</v>
      </c>
      <c r="D101" s="43">
        <f t="shared" si="4"/>
        <v>1891.8999999999999</v>
      </c>
      <c r="E101" s="43">
        <f t="shared" si="4"/>
        <v>361.20000000000005</v>
      </c>
      <c r="F101" s="43">
        <f t="shared" si="4"/>
        <v>162.89999999999998</v>
      </c>
      <c r="G101" s="43">
        <f t="shared" si="4"/>
        <v>384.4</v>
      </c>
      <c r="H101" s="43">
        <f t="shared" si="4"/>
        <v>275.89999999999998</v>
      </c>
      <c r="I101" s="43">
        <f t="shared" si="4"/>
        <v>104.2</v>
      </c>
      <c r="J101" s="43">
        <f t="shared" si="4"/>
        <v>458.10000000000014</v>
      </c>
      <c r="K101" s="43">
        <f>SUM(K89:K90,K94:K100)</f>
        <v>209.4</v>
      </c>
      <c r="L101" s="43">
        <f>SUM(L89:L90,L94:L100)</f>
        <v>87.5</v>
      </c>
      <c r="M101" s="43">
        <f>SUM(M89:M90,M94:M100)</f>
        <v>268.5</v>
      </c>
    </row>
    <row r="102" spans="1:13" s="44" customFormat="1" ht="20.100000000000001" customHeight="1" x14ac:dyDescent="0.2">
      <c r="A102" s="6" t="s">
        <v>20</v>
      </c>
      <c r="B102" s="43">
        <f>B101/12</f>
        <v>25.641666666666666</v>
      </c>
      <c r="C102" s="43">
        <f>C101/12</f>
        <v>11.258333333333333</v>
      </c>
      <c r="D102" s="43"/>
      <c r="E102" s="43">
        <f>E101/12</f>
        <v>30.100000000000005</v>
      </c>
      <c r="F102" s="43">
        <f>F101/12</f>
        <v>13.574999999999998</v>
      </c>
      <c r="G102" s="6"/>
      <c r="H102" s="43">
        <f>H101/12</f>
        <v>22.991666666666664</v>
      </c>
      <c r="I102" s="43">
        <f>I101/12</f>
        <v>8.6833333333333336</v>
      </c>
      <c r="J102" s="6"/>
      <c r="K102" s="43">
        <f>K101/9</f>
        <v>23.266666666666666</v>
      </c>
      <c r="L102" s="43">
        <f>L101/9</f>
        <v>9.7222222222222214</v>
      </c>
      <c r="M102" s="6"/>
    </row>
    <row r="103" spans="1:13" x14ac:dyDescent="0.2">
      <c r="A103" s="67" t="s">
        <v>39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1"/>
      <c r="M103" s="4" t="s">
        <v>6</v>
      </c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60" customHeight="1" x14ac:dyDescent="0.2">
      <c r="A105" s="53" t="s">
        <v>41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</row>
    <row r="106" spans="1:13" s="48" customFormat="1" ht="12" x14ac:dyDescent="0.2">
      <c r="A106" s="48" t="s">
        <v>37</v>
      </c>
      <c r="E106" s="49"/>
      <c r="F106" s="50"/>
      <c r="G106" s="51" t="s">
        <v>36</v>
      </c>
    </row>
    <row r="107" spans="1:13" s="42" customFormat="1" ht="24.95" customHeight="1" x14ac:dyDescent="0.2">
      <c r="A107" s="57" t="s">
        <v>2</v>
      </c>
      <c r="B107" s="65" t="s">
        <v>4</v>
      </c>
      <c r="C107" s="65"/>
      <c r="D107" s="65"/>
      <c r="E107" s="65" t="s">
        <v>31</v>
      </c>
      <c r="F107" s="65"/>
      <c r="G107" s="65"/>
      <c r="H107" s="65" t="s">
        <v>32</v>
      </c>
      <c r="I107" s="65"/>
      <c r="J107" s="65"/>
      <c r="K107" s="65" t="s">
        <v>23</v>
      </c>
      <c r="L107" s="65"/>
      <c r="M107" s="65"/>
    </row>
    <row r="108" spans="1:13" s="42" customFormat="1" ht="24.95" customHeight="1" x14ac:dyDescent="0.2">
      <c r="A108" s="66"/>
      <c r="B108" s="65" t="s">
        <v>3</v>
      </c>
      <c r="C108" s="65"/>
      <c r="D108" s="65"/>
      <c r="E108" s="65" t="s">
        <v>3</v>
      </c>
      <c r="F108" s="65"/>
      <c r="G108" s="65"/>
      <c r="H108" s="65" t="s">
        <v>3</v>
      </c>
      <c r="I108" s="65"/>
      <c r="J108" s="65"/>
      <c r="K108" s="65" t="s">
        <v>3</v>
      </c>
      <c r="L108" s="65"/>
      <c r="M108" s="65"/>
    </row>
    <row r="109" spans="1:13" s="42" customFormat="1" ht="25.5" x14ac:dyDescent="0.2">
      <c r="A109" s="58"/>
      <c r="B109" s="39" t="s">
        <v>27</v>
      </c>
      <c r="C109" s="39" t="s">
        <v>28</v>
      </c>
      <c r="D109" s="39" t="s">
        <v>43</v>
      </c>
      <c r="E109" s="39" t="s">
        <v>27</v>
      </c>
      <c r="F109" s="39" t="s">
        <v>28</v>
      </c>
      <c r="G109" s="39" t="s">
        <v>43</v>
      </c>
      <c r="H109" s="39" t="s">
        <v>27</v>
      </c>
      <c r="I109" s="39" t="s">
        <v>28</v>
      </c>
      <c r="J109" s="39" t="s">
        <v>43</v>
      </c>
      <c r="K109" s="39" t="s">
        <v>27</v>
      </c>
      <c r="L109" s="39" t="s">
        <v>28</v>
      </c>
      <c r="M109" s="39" t="s">
        <v>43</v>
      </c>
    </row>
    <row r="110" spans="1:13" s="42" customFormat="1" ht="20.100000000000001" customHeight="1" x14ac:dyDescent="0.2">
      <c r="A110" s="2" t="s">
        <v>7</v>
      </c>
      <c r="B110" s="13">
        <v>17.899999999999999</v>
      </c>
      <c r="C110" s="13">
        <v>6.4</v>
      </c>
      <c r="D110" s="13">
        <v>33.700000000000003</v>
      </c>
      <c r="E110" s="13">
        <v>13</v>
      </c>
      <c r="F110" s="13">
        <v>2.4</v>
      </c>
      <c r="G110" s="13">
        <v>91</v>
      </c>
      <c r="H110" s="13">
        <v>10.8</v>
      </c>
      <c r="I110" s="13">
        <v>-0.6</v>
      </c>
      <c r="J110" s="13">
        <v>100.1</v>
      </c>
      <c r="K110" s="13">
        <v>12</v>
      </c>
      <c r="L110" s="13">
        <v>1.4</v>
      </c>
      <c r="M110" s="13">
        <v>89</v>
      </c>
    </row>
    <row r="111" spans="1:13" s="42" customFormat="1" ht="20.100000000000001" customHeight="1" x14ac:dyDescent="0.2">
      <c r="A111" s="2" t="s">
        <v>8</v>
      </c>
      <c r="B111" s="13">
        <v>24.7</v>
      </c>
      <c r="C111" s="13">
        <v>9.4</v>
      </c>
      <c r="D111" s="13">
        <v>24</v>
      </c>
      <c r="E111" s="13">
        <v>19.600000000000001</v>
      </c>
      <c r="F111" s="13">
        <v>4.7</v>
      </c>
      <c r="G111" s="13">
        <v>39</v>
      </c>
      <c r="H111" s="13">
        <v>17.100000000000001</v>
      </c>
      <c r="I111" s="13">
        <v>1.6</v>
      </c>
      <c r="J111" s="13">
        <v>55</v>
      </c>
      <c r="K111" s="13">
        <v>18.7</v>
      </c>
      <c r="L111" s="13">
        <v>4.5</v>
      </c>
      <c r="M111" s="13">
        <v>31.5</v>
      </c>
    </row>
    <row r="112" spans="1:13" s="42" customFormat="1" ht="20.100000000000001" customHeight="1" x14ac:dyDescent="0.2">
      <c r="A112" s="2" t="s">
        <v>9</v>
      </c>
      <c r="B112" s="13">
        <v>23.9</v>
      </c>
      <c r="C112" s="13">
        <v>13.9</v>
      </c>
      <c r="D112" s="13">
        <v>123</v>
      </c>
      <c r="E112" s="13">
        <v>20.3</v>
      </c>
      <c r="F112" s="13">
        <v>9.5</v>
      </c>
      <c r="G112" s="13">
        <v>222</v>
      </c>
      <c r="H112" s="13">
        <v>16.8</v>
      </c>
      <c r="I112" s="13">
        <v>5.3</v>
      </c>
      <c r="J112" s="13">
        <v>251.3</v>
      </c>
      <c r="K112" s="13">
        <v>19.100000000000001</v>
      </c>
      <c r="L112" s="13">
        <v>7.3</v>
      </c>
      <c r="M112" s="13">
        <v>214</v>
      </c>
    </row>
    <row r="113" spans="1:13" s="42" customFormat="1" ht="20.100000000000001" customHeight="1" x14ac:dyDescent="0.2">
      <c r="A113" s="2" t="s">
        <v>10</v>
      </c>
      <c r="B113" s="13">
        <v>31.8</v>
      </c>
      <c r="C113" s="13">
        <v>19.2</v>
      </c>
      <c r="D113" s="13">
        <v>89</v>
      </c>
      <c r="E113" s="13">
        <v>26.2</v>
      </c>
      <c r="F113" s="13">
        <v>13.5</v>
      </c>
      <c r="G113" s="13">
        <v>167</v>
      </c>
      <c r="H113" s="13">
        <v>22.7</v>
      </c>
      <c r="I113" s="13">
        <v>10.199999999999999</v>
      </c>
      <c r="J113" s="13">
        <v>201</v>
      </c>
      <c r="K113" s="13">
        <v>24.4</v>
      </c>
      <c r="L113" s="13">
        <v>11</v>
      </c>
      <c r="M113" s="13">
        <v>197</v>
      </c>
    </row>
    <row r="114" spans="1:13" s="42" customFormat="1" ht="20.100000000000001" customHeight="1" x14ac:dyDescent="0.2">
      <c r="A114" s="2" t="s">
        <v>11</v>
      </c>
      <c r="B114" s="13">
        <v>38.799999999999997</v>
      </c>
      <c r="C114" s="13">
        <v>24.3</v>
      </c>
      <c r="D114" s="13">
        <v>17</v>
      </c>
      <c r="E114" s="13">
        <v>32.1</v>
      </c>
      <c r="F114" s="13">
        <v>18.600000000000001</v>
      </c>
      <c r="G114" s="13">
        <v>69</v>
      </c>
      <c r="H114" s="13">
        <v>28</v>
      </c>
      <c r="I114" s="13">
        <v>14.2</v>
      </c>
      <c r="J114" s="13">
        <v>219.3</v>
      </c>
      <c r="K114" s="13">
        <v>30.8</v>
      </c>
      <c r="L114" s="13">
        <v>16</v>
      </c>
      <c r="M114" s="13">
        <v>124</v>
      </c>
    </row>
    <row r="115" spans="1:13" s="42" customFormat="1" ht="20.100000000000001" customHeight="1" x14ac:dyDescent="0.2">
      <c r="A115" s="2" t="s">
        <v>12</v>
      </c>
      <c r="B115" s="13">
        <v>40.299999999999997</v>
      </c>
      <c r="C115" s="13">
        <v>27.1</v>
      </c>
      <c r="D115" s="13">
        <v>36</v>
      </c>
      <c r="E115" s="13">
        <v>35.6</v>
      </c>
      <c r="F115" s="13">
        <v>23.7</v>
      </c>
      <c r="G115" s="13">
        <v>39</v>
      </c>
      <c r="H115" s="13">
        <v>29.6</v>
      </c>
      <c r="I115" s="13">
        <v>17.2</v>
      </c>
      <c r="J115" s="13">
        <v>117.6</v>
      </c>
      <c r="K115" s="13">
        <v>33.200000000000003</v>
      </c>
      <c r="L115" s="13">
        <v>20.9</v>
      </c>
      <c r="M115" s="13">
        <v>51</v>
      </c>
    </row>
    <row r="116" spans="1:13" s="42" customFormat="1" ht="20.100000000000001" customHeight="1" x14ac:dyDescent="0.2">
      <c r="A116" s="2" t="s">
        <v>13</v>
      </c>
      <c r="B116" s="13">
        <v>40.5</v>
      </c>
      <c r="C116" s="13">
        <v>28.3</v>
      </c>
      <c r="D116" s="13">
        <v>21</v>
      </c>
      <c r="E116" s="13">
        <v>37.9</v>
      </c>
      <c r="F116" s="13">
        <v>25.4</v>
      </c>
      <c r="G116" s="13">
        <v>21</v>
      </c>
      <c r="H116" s="13">
        <v>31.9</v>
      </c>
      <c r="I116" s="13">
        <v>20</v>
      </c>
      <c r="J116" s="13">
        <v>99.8</v>
      </c>
      <c r="K116" s="13">
        <v>35.700000000000003</v>
      </c>
      <c r="L116" s="13">
        <v>22.4</v>
      </c>
      <c r="M116" s="13">
        <v>71</v>
      </c>
    </row>
    <row r="117" spans="1:13" s="42" customFormat="1" ht="20.100000000000001" customHeight="1" x14ac:dyDescent="0.2">
      <c r="A117" s="2" t="s">
        <v>14</v>
      </c>
      <c r="B117" s="13">
        <v>39.799999999999997</v>
      </c>
      <c r="C117" s="13">
        <v>28.5</v>
      </c>
      <c r="D117" s="13">
        <v>47</v>
      </c>
      <c r="E117" s="13">
        <v>36.4</v>
      </c>
      <c r="F117" s="13">
        <v>25.5</v>
      </c>
      <c r="G117" s="13">
        <v>127</v>
      </c>
      <c r="H117" s="13">
        <v>29.6</v>
      </c>
      <c r="I117" s="13">
        <v>19.8</v>
      </c>
      <c r="J117" s="13">
        <v>380</v>
      </c>
      <c r="K117" s="13">
        <v>33.700000000000003</v>
      </c>
      <c r="L117" s="13">
        <v>22.4</v>
      </c>
      <c r="M117" s="13">
        <v>117</v>
      </c>
    </row>
    <row r="118" spans="1:13" s="42" customFormat="1" ht="20.100000000000001" customHeight="1" x14ac:dyDescent="0.2">
      <c r="A118" s="2" t="s">
        <v>15</v>
      </c>
      <c r="B118" s="13">
        <v>37.299999999999997</v>
      </c>
      <c r="C118" s="13">
        <v>25.2</v>
      </c>
      <c r="D118" s="13">
        <v>106</v>
      </c>
      <c r="E118" s="13">
        <v>34.299999999999997</v>
      </c>
      <c r="F118" s="13">
        <v>20.3</v>
      </c>
      <c r="G118" s="13">
        <v>97</v>
      </c>
      <c r="H118" s="13">
        <v>28.7</v>
      </c>
      <c r="I118" s="13">
        <v>16.100000000000001</v>
      </c>
      <c r="J118" s="13">
        <v>161.4</v>
      </c>
      <c r="K118" s="13">
        <v>30.8</v>
      </c>
      <c r="L118" s="13">
        <v>17.5</v>
      </c>
      <c r="M118" s="13">
        <v>140.80000000000001</v>
      </c>
    </row>
    <row r="119" spans="1:13" s="42" customFormat="1" ht="20.100000000000001" customHeight="1" x14ac:dyDescent="0.2">
      <c r="A119" s="2" t="s">
        <v>16</v>
      </c>
      <c r="B119" s="13">
        <v>35.1</v>
      </c>
      <c r="C119" s="13">
        <v>17.399999999999999</v>
      </c>
      <c r="D119" s="13">
        <v>0</v>
      </c>
      <c r="E119" s="13">
        <v>31.5</v>
      </c>
      <c r="F119" s="13">
        <v>14.3</v>
      </c>
      <c r="G119" s="13">
        <v>3</v>
      </c>
      <c r="H119" s="13">
        <v>27.2</v>
      </c>
      <c r="I119" s="13">
        <v>10.6</v>
      </c>
      <c r="J119" s="13">
        <v>0</v>
      </c>
      <c r="K119" s="13">
        <v>28.7</v>
      </c>
      <c r="L119" s="13">
        <v>12.1</v>
      </c>
      <c r="M119" s="13">
        <v>3</v>
      </c>
    </row>
    <row r="120" spans="1:13" s="42" customFormat="1" ht="20.100000000000001" customHeight="1" x14ac:dyDescent="0.2">
      <c r="A120" s="2" t="s">
        <v>17</v>
      </c>
      <c r="B120" s="13">
        <v>26.3</v>
      </c>
      <c r="C120" s="13">
        <v>10.6</v>
      </c>
      <c r="D120" s="13">
        <v>7</v>
      </c>
      <c r="E120" s="13">
        <v>20.7</v>
      </c>
      <c r="F120" s="13">
        <v>6.9</v>
      </c>
      <c r="G120" s="13">
        <v>109</v>
      </c>
      <c r="H120" s="13">
        <v>17.899999999999999</v>
      </c>
      <c r="I120" s="13">
        <v>4.5</v>
      </c>
      <c r="J120" s="13">
        <v>95.6</v>
      </c>
      <c r="K120" s="13">
        <v>19.3</v>
      </c>
      <c r="L120" s="13">
        <v>6</v>
      </c>
      <c r="M120" s="13">
        <v>133</v>
      </c>
    </row>
    <row r="121" spans="1:13" s="42" customFormat="1" ht="20.100000000000001" customHeight="1" x14ac:dyDescent="0.2">
      <c r="A121" s="2" t="s">
        <v>18</v>
      </c>
      <c r="B121" s="13">
        <v>22.6</v>
      </c>
      <c r="C121" s="13">
        <v>6.7</v>
      </c>
      <c r="D121" s="13">
        <v>8.1999999999999993</v>
      </c>
      <c r="E121" s="13">
        <v>16.7</v>
      </c>
      <c r="F121" s="13">
        <v>4.3</v>
      </c>
      <c r="G121" s="13">
        <v>25</v>
      </c>
      <c r="H121" s="13">
        <v>14.2</v>
      </c>
      <c r="I121" s="13">
        <v>1.4</v>
      </c>
      <c r="J121" s="13">
        <v>37.9</v>
      </c>
      <c r="K121" s="13">
        <v>16.3</v>
      </c>
      <c r="L121" s="13">
        <v>4.0999999999999996</v>
      </c>
      <c r="M121" s="13">
        <v>16</v>
      </c>
    </row>
    <row r="122" spans="1:13" s="42" customFormat="1" ht="20.100000000000001" customHeight="1" x14ac:dyDescent="0.2">
      <c r="A122" s="6" t="s">
        <v>19</v>
      </c>
      <c r="B122" s="14">
        <f t="shared" ref="B122:M122" si="5">SUM(B110:B121)</f>
        <v>379.00000000000006</v>
      </c>
      <c r="C122" s="14">
        <f t="shared" si="5"/>
        <v>217</v>
      </c>
      <c r="D122" s="14">
        <f t="shared" si="5"/>
        <v>511.9</v>
      </c>
      <c r="E122" s="14">
        <f t="shared" si="5"/>
        <v>324.3</v>
      </c>
      <c r="F122" s="14">
        <f t="shared" si="5"/>
        <v>169.10000000000005</v>
      </c>
      <c r="G122" s="14">
        <f t="shared" si="5"/>
        <v>1009</v>
      </c>
      <c r="H122" s="14">
        <f t="shared" si="5"/>
        <v>274.49999999999994</v>
      </c>
      <c r="I122" s="14">
        <f t="shared" si="5"/>
        <v>120.30000000000001</v>
      </c>
      <c r="J122" s="14">
        <f t="shared" si="5"/>
        <v>1719.0000000000002</v>
      </c>
      <c r="K122" s="14">
        <f t="shared" si="5"/>
        <v>302.7</v>
      </c>
      <c r="L122" s="14">
        <f t="shared" si="5"/>
        <v>145.6</v>
      </c>
      <c r="M122" s="14">
        <f t="shared" si="5"/>
        <v>1187.3</v>
      </c>
    </row>
    <row r="123" spans="1:13" s="42" customFormat="1" ht="20.100000000000001" customHeight="1" x14ac:dyDescent="0.2">
      <c r="A123" s="6" t="s">
        <v>20</v>
      </c>
      <c r="B123" s="14">
        <f>B122/12</f>
        <v>31.583333333333339</v>
      </c>
      <c r="C123" s="14">
        <f>C122/12</f>
        <v>18.083333333333332</v>
      </c>
      <c r="D123" s="14"/>
      <c r="E123" s="14">
        <f>E122/12</f>
        <v>27.025000000000002</v>
      </c>
      <c r="F123" s="14">
        <f>F122/12</f>
        <v>14.09166666666667</v>
      </c>
      <c r="G123" s="14"/>
      <c r="H123" s="14">
        <f>H122/12</f>
        <v>22.874999999999996</v>
      </c>
      <c r="I123" s="14">
        <f>I122/12</f>
        <v>10.025</v>
      </c>
      <c r="J123" s="14"/>
      <c r="K123" s="14">
        <f>K122/12</f>
        <v>25.224999999999998</v>
      </c>
      <c r="L123" s="14">
        <f>L122/12</f>
        <v>12.133333333333333</v>
      </c>
      <c r="M123" s="13"/>
    </row>
    <row r="124" spans="1:13" s="42" customFormat="1" ht="12.75" customHeight="1" x14ac:dyDescent="0.2">
      <c r="A124" s="45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46"/>
    </row>
    <row r="125" spans="1:13" ht="12.75" customHeight="1" x14ac:dyDescent="0.2">
      <c r="A125" s="68" t="s">
        <v>47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</row>
    <row r="126" spans="1:13" x14ac:dyDescent="0.2">
      <c r="A126" s="16"/>
      <c r="C126" s="15"/>
      <c r="D126" s="15"/>
      <c r="M126" s="5"/>
    </row>
  </sheetData>
  <mergeCells count="62">
    <mergeCell ref="A103:K103"/>
    <mergeCell ref="A125:M125"/>
    <mergeCell ref="A86:A88"/>
    <mergeCell ref="H86:J86"/>
    <mergeCell ref="H87:J87"/>
    <mergeCell ref="A105:M105"/>
    <mergeCell ref="A107:A109"/>
    <mergeCell ref="B107:D107"/>
    <mergeCell ref="E107:G107"/>
    <mergeCell ref="K107:M107"/>
    <mergeCell ref="B108:D108"/>
    <mergeCell ref="E108:G108"/>
    <mergeCell ref="K108:M108"/>
    <mergeCell ref="H107:J107"/>
    <mergeCell ref="H108:J108"/>
    <mergeCell ref="A84:M84"/>
    <mergeCell ref="B87:D87"/>
    <mergeCell ref="B86:D86"/>
    <mergeCell ref="E86:G86"/>
    <mergeCell ref="E87:G87"/>
    <mergeCell ref="K86:M86"/>
    <mergeCell ref="K87:M87"/>
    <mergeCell ref="A43:M43"/>
    <mergeCell ref="A45:A47"/>
    <mergeCell ref="K45:M45"/>
    <mergeCell ref="K46:M46"/>
    <mergeCell ref="B45:D45"/>
    <mergeCell ref="E45:G45"/>
    <mergeCell ref="B46:D46"/>
    <mergeCell ref="E46:G46"/>
    <mergeCell ref="A1:M1"/>
    <mergeCell ref="A3:A5"/>
    <mergeCell ref="B3:D3"/>
    <mergeCell ref="E3:G3"/>
    <mergeCell ref="K3:M3"/>
    <mergeCell ref="B4:D4"/>
    <mergeCell ref="E4:G4"/>
    <mergeCell ref="K4:M4"/>
    <mergeCell ref="H4:J4"/>
    <mergeCell ref="H3:J3"/>
    <mergeCell ref="H66:J66"/>
    <mergeCell ref="H67:J67"/>
    <mergeCell ref="H45:J45"/>
    <mergeCell ref="H46:J46"/>
    <mergeCell ref="A64:M64"/>
    <mergeCell ref="A66:A68"/>
    <mergeCell ref="B66:D66"/>
    <mergeCell ref="E66:G66"/>
    <mergeCell ref="K66:M66"/>
    <mergeCell ref="K67:M67"/>
    <mergeCell ref="B67:D67"/>
    <mergeCell ref="E67:G67"/>
    <mergeCell ref="A22:M22"/>
    <mergeCell ref="A24:A26"/>
    <mergeCell ref="B24:D24"/>
    <mergeCell ref="E24:G24"/>
    <mergeCell ref="K24:M24"/>
    <mergeCell ref="B25:D25"/>
    <mergeCell ref="E25:G25"/>
    <mergeCell ref="K25:M25"/>
    <mergeCell ref="H24:J24"/>
    <mergeCell ref="H25:J25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firstPageNumber="62" orientation="landscape" r:id="rId1"/>
  <headerFooter alignWithMargins="0">
    <oddHeader>&amp;C&amp;P</oddHeader>
  </headerFooter>
  <rowBreaks count="3" manualBreakCount="3">
    <brk id="42" max="16383" man="1"/>
    <brk id="83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workbookViewId="0">
      <selection activeCell="A55" sqref="A55:N55"/>
    </sheetView>
  </sheetViews>
  <sheetFormatPr defaultRowHeight="12.75" x14ac:dyDescent="0.2"/>
  <cols>
    <col min="1" max="1" width="11.28515625" customWidth="1"/>
    <col min="2" max="2" width="8.28515625" customWidth="1"/>
    <col min="3" max="7" width="6.7109375" customWidth="1"/>
    <col min="8" max="8" width="7.140625" customWidth="1"/>
    <col min="9" max="9" width="7.28515625" customWidth="1"/>
    <col min="10" max="15" width="6.7109375" customWidth="1"/>
    <col min="16" max="16" width="7.5703125" customWidth="1"/>
    <col min="17" max="17" width="7" customWidth="1"/>
  </cols>
  <sheetData>
    <row r="1" spans="1:17" ht="60" customHeight="1" x14ac:dyDescent="0.2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48" customFormat="1" ht="12" x14ac:dyDescent="0.2">
      <c r="A2" s="48" t="s">
        <v>38</v>
      </c>
      <c r="H2" s="69" t="s">
        <v>34</v>
      </c>
      <c r="I2" s="69"/>
      <c r="J2" s="51"/>
      <c r="K2" s="51"/>
    </row>
    <row r="3" spans="1:17" ht="25.5" customHeight="1" x14ac:dyDescent="0.2">
      <c r="A3" s="57" t="s">
        <v>2</v>
      </c>
      <c r="B3" s="65" t="s">
        <v>22</v>
      </c>
      <c r="C3" s="65"/>
      <c r="D3" s="65" t="s">
        <v>24</v>
      </c>
      <c r="E3" s="65"/>
      <c r="F3" s="65" t="s">
        <v>25</v>
      </c>
      <c r="G3" s="65"/>
      <c r="H3" s="65" t="s">
        <v>5</v>
      </c>
      <c r="I3" s="65"/>
      <c r="J3" s="65" t="s">
        <v>4</v>
      </c>
      <c r="K3" s="65"/>
      <c r="L3" s="65" t="s">
        <v>31</v>
      </c>
      <c r="M3" s="65"/>
      <c r="N3" s="65" t="s">
        <v>32</v>
      </c>
      <c r="O3" s="65"/>
      <c r="P3" s="70" t="s">
        <v>26</v>
      </c>
      <c r="Q3" s="65"/>
    </row>
    <row r="4" spans="1:17" ht="25.5" x14ac:dyDescent="0.2">
      <c r="A4" s="58"/>
      <c r="B4" s="19" t="s">
        <v>29</v>
      </c>
      <c r="C4" s="19" t="s">
        <v>30</v>
      </c>
      <c r="D4" s="19" t="s">
        <v>29</v>
      </c>
      <c r="E4" s="19" t="s">
        <v>30</v>
      </c>
      <c r="F4" s="19" t="s">
        <v>29</v>
      </c>
      <c r="G4" s="19" t="s">
        <v>30</v>
      </c>
      <c r="H4" s="19" t="s">
        <v>29</v>
      </c>
      <c r="I4" s="19" t="s">
        <v>30</v>
      </c>
      <c r="J4" s="19" t="s">
        <v>29</v>
      </c>
      <c r="K4" s="19" t="s">
        <v>30</v>
      </c>
      <c r="L4" s="19" t="s">
        <v>29</v>
      </c>
      <c r="M4" s="19" t="s">
        <v>30</v>
      </c>
      <c r="N4" s="19" t="s">
        <v>29</v>
      </c>
      <c r="O4" s="19" t="s">
        <v>30</v>
      </c>
      <c r="P4" s="19" t="s">
        <v>29</v>
      </c>
      <c r="Q4" s="30" t="s">
        <v>30</v>
      </c>
    </row>
    <row r="5" spans="1:17" s="42" customFormat="1" ht="20.100000000000001" customHeight="1" x14ac:dyDescent="0.2">
      <c r="A5" s="2" t="s">
        <v>7</v>
      </c>
      <c r="B5" s="32">
        <v>69</v>
      </c>
      <c r="C5" s="32">
        <v>40</v>
      </c>
      <c r="D5" s="32">
        <v>54</v>
      </c>
      <c r="E5" s="32">
        <v>35</v>
      </c>
      <c r="F5" s="32">
        <v>65</v>
      </c>
      <c r="G5" s="32">
        <v>39</v>
      </c>
      <c r="H5" s="32">
        <v>48</v>
      </c>
      <c r="I5" s="32">
        <v>26</v>
      </c>
      <c r="J5" s="32">
        <v>82</v>
      </c>
      <c r="K5" s="32">
        <v>52</v>
      </c>
      <c r="L5" s="32">
        <v>83</v>
      </c>
      <c r="M5" s="32">
        <v>43</v>
      </c>
      <c r="N5" s="32">
        <v>64</v>
      </c>
      <c r="O5" s="32">
        <v>36</v>
      </c>
      <c r="P5" s="32">
        <v>76</v>
      </c>
      <c r="Q5" s="32">
        <v>39</v>
      </c>
    </row>
    <row r="6" spans="1:17" s="42" customFormat="1" ht="20.100000000000001" customHeight="1" x14ac:dyDescent="0.2">
      <c r="A6" s="2" t="s">
        <v>8</v>
      </c>
      <c r="B6" s="32">
        <v>69</v>
      </c>
      <c r="C6" s="32">
        <v>39</v>
      </c>
      <c r="D6" s="32">
        <v>69</v>
      </c>
      <c r="E6" s="32">
        <v>44</v>
      </c>
      <c r="F6" s="32">
        <v>76</v>
      </c>
      <c r="G6" s="32">
        <v>48</v>
      </c>
      <c r="H6" s="32">
        <v>64</v>
      </c>
      <c r="I6" s="32">
        <v>37</v>
      </c>
      <c r="J6" s="32">
        <v>80</v>
      </c>
      <c r="K6" s="32">
        <v>47</v>
      </c>
      <c r="L6" s="32">
        <v>75</v>
      </c>
      <c r="M6" s="32">
        <v>43</v>
      </c>
      <c r="N6" s="32">
        <v>71</v>
      </c>
      <c r="O6" s="32">
        <v>41</v>
      </c>
      <c r="P6" s="32">
        <v>76</v>
      </c>
      <c r="Q6" s="32">
        <v>41</v>
      </c>
    </row>
    <row r="7" spans="1:17" s="42" customFormat="1" ht="20.100000000000001" customHeight="1" x14ac:dyDescent="0.2">
      <c r="A7" s="2" t="s">
        <v>9</v>
      </c>
      <c r="B7" s="32">
        <v>65</v>
      </c>
      <c r="C7" s="32">
        <v>40</v>
      </c>
      <c r="D7" s="32">
        <v>71</v>
      </c>
      <c r="E7" s="32">
        <v>45</v>
      </c>
      <c r="F7" s="32">
        <v>69</v>
      </c>
      <c r="G7" s="32">
        <v>39</v>
      </c>
      <c r="H7" s="32">
        <v>55</v>
      </c>
      <c r="I7" s="32">
        <v>26</v>
      </c>
      <c r="J7" s="32">
        <v>81</v>
      </c>
      <c r="K7" s="32">
        <v>49</v>
      </c>
      <c r="L7" s="32">
        <v>70</v>
      </c>
      <c r="M7" s="32">
        <v>40</v>
      </c>
      <c r="N7" s="32">
        <v>71</v>
      </c>
      <c r="O7" s="32">
        <v>47</v>
      </c>
      <c r="P7" s="32">
        <v>74</v>
      </c>
      <c r="Q7" s="32">
        <v>39</v>
      </c>
    </row>
    <row r="8" spans="1:17" s="42" customFormat="1" ht="20.100000000000001" customHeight="1" x14ac:dyDescent="0.2">
      <c r="A8" s="2" t="s">
        <v>10</v>
      </c>
      <c r="B8" s="32">
        <v>75</v>
      </c>
      <c r="C8" s="32">
        <v>47</v>
      </c>
      <c r="D8" s="32">
        <v>55</v>
      </c>
      <c r="E8" s="32">
        <v>35</v>
      </c>
      <c r="F8" s="32">
        <v>76</v>
      </c>
      <c r="G8" s="32">
        <v>40</v>
      </c>
      <c r="H8" s="32">
        <v>57</v>
      </c>
      <c r="I8" s="32">
        <v>27</v>
      </c>
      <c r="J8" s="32">
        <v>74</v>
      </c>
      <c r="K8" s="32">
        <v>44</v>
      </c>
      <c r="L8" s="32">
        <v>68</v>
      </c>
      <c r="M8" s="32">
        <v>43</v>
      </c>
      <c r="N8" s="32">
        <v>74</v>
      </c>
      <c r="O8" s="32">
        <v>51</v>
      </c>
      <c r="P8" s="32">
        <v>78</v>
      </c>
      <c r="Q8" s="32">
        <v>45</v>
      </c>
    </row>
    <row r="9" spans="1:17" s="42" customFormat="1" ht="20.100000000000001" customHeight="1" x14ac:dyDescent="0.2">
      <c r="A9" s="2" t="s">
        <v>11</v>
      </c>
      <c r="B9" s="32">
        <v>57</v>
      </c>
      <c r="C9" s="32">
        <v>42</v>
      </c>
      <c r="D9" s="32">
        <v>42</v>
      </c>
      <c r="E9" s="32">
        <v>27</v>
      </c>
      <c r="F9" s="32">
        <v>76</v>
      </c>
      <c r="G9" s="32">
        <v>47</v>
      </c>
      <c r="H9" s="32">
        <v>60</v>
      </c>
      <c r="I9" s="32">
        <v>36</v>
      </c>
      <c r="J9" s="32">
        <v>52</v>
      </c>
      <c r="K9" s="32">
        <v>30</v>
      </c>
      <c r="L9" s="32">
        <v>51</v>
      </c>
      <c r="M9" s="32">
        <v>36</v>
      </c>
      <c r="N9" s="32">
        <v>63</v>
      </c>
      <c r="O9" s="32">
        <v>38</v>
      </c>
      <c r="P9" s="32">
        <v>71</v>
      </c>
      <c r="Q9" s="32">
        <v>45</v>
      </c>
    </row>
    <row r="10" spans="1:17" s="42" customFormat="1" ht="20.100000000000001" customHeight="1" x14ac:dyDescent="0.2">
      <c r="A10" s="2" t="s">
        <v>12</v>
      </c>
      <c r="B10" s="32">
        <v>54</v>
      </c>
      <c r="C10" s="32">
        <v>41</v>
      </c>
      <c r="D10" s="32">
        <v>48</v>
      </c>
      <c r="E10" s="32">
        <v>33</v>
      </c>
      <c r="F10" s="32">
        <v>46</v>
      </c>
      <c r="G10" s="32">
        <v>27</v>
      </c>
      <c r="H10" s="32">
        <v>38</v>
      </c>
      <c r="I10" s="32">
        <v>15</v>
      </c>
      <c r="J10" s="32">
        <v>63</v>
      </c>
      <c r="K10" s="32">
        <v>39</v>
      </c>
      <c r="L10" s="32">
        <v>48</v>
      </c>
      <c r="M10" s="32">
        <v>30</v>
      </c>
      <c r="N10" s="32">
        <v>58</v>
      </c>
      <c r="O10" s="32">
        <v>40</v>
      </c>
      <c r="P10" s="32">
        <v>65</v>
      </c>
      <c r="Q10" s="32">
        <v>38</v>
      </c>
    </row>
    <row r="11" spans="1:17" s="42" customFormat="1" ht="20.100000000000001" customHeight="1" x14ac:dyDescent="0.2">
      <c r="A11" s="2" t="s">
        <v>13</v>
      </c>
      <c r="B11" s="32">
        <v>83</v>
      </c>
      <c r="C11" s="32">
        <v>61</v>
      </c>
      <c r="D11" s="32">
        <v>67</v>
      </c>
      <c r="E11" s="32">
        <v>47</v>
      </c>
      <c r="F11" s="32">
        <v>66</v>
      </c>
      <c r="G11" s="32">
        <v>32</v>
      </c>
      <c r="H11" s="32">
        <v>52</v>
      </c>
      <c r="I11" s="32">
        <v>24</v>
      </c>
      <c r="J11" s="32">
        <v>78</v>
      </c>
      <c r="K11" s="32">
        <v>52</v>
      </c>
      <c r="L11" s="32">
        <v>70</v>
      </c>
      <c r="M11" s="32">
        <v>45</v>
      </c>
      <c r="N11" s="32">
        <v>84</v>
      </c>
      <c r="O11" s="32">
        <v>66</v>
      </c>
      <c r="P11" s="32">
        <v>81</v>
      </c>
      <c r="Q11" s="32">
        <v>58</v>
      </c>
    </row>
    <row r="12" spans="1:17" s="42" customFormat="1" ht="20.100000000000001" customHeight="1" x14ac:dyDescent="0.2">
      <c r="A12" s="2" t="s">
        <v>14</v>
      </c>
      <c r="B12" s="32">
        <v>86</v>
      </c>
      <c r="C12" s="32">
        <v>62</v>
      </c>
      <c r="D12" s="32">
        <v>70</v>
      </c>
      <c r="E12" s="32">
        <v>48</v>
      </c>
      <c r="F12" s="32">
        <v>75</v>
      </c>
      <c r="G12" s="32">
        <v>27</v>
      </c>
      <c r="H12" s="32">
        <v>56</v>
      </c>
      <c r="I12" s="32">
        <v>26</v>
      </c>
      <c r="J12" s="32">
        <v>78</v>
      </c>
      <c r="K12" s="32">
        <v>51</v>
      </c>
      <c r="L12" s="32">
        <v>75</v>
      </c>
      <c r="M12" s="32">
        <v>52</v>
      </c>
      <c r="N12" s="32">
        <v>84</v>
      </c>
      <c r="O12" s="32">
        <v>68</v>
      </c>
      <c r="P12" s="32">
        <v>80</v>
      </c>
      <c r="Q12" s="32">
        <v>56</v>
      </c>
    </row>
    <row r="13" spans="1:17" s="42" customFormat="1" ht="20.100000000000001" customHeight="1" x14ac:dyDescent="0.2">
      <c r="A13" s="2" t="s">
        <v>15</v>
      </c>
      <c r="B13" s="32">
        <v>81</v>
      </c>
      <c r="C13" s="32">
        <v>53</v>
      </c>
      <c r="D13" s="32">
        <v>68</v>
      </c>
      <c r="E13" s="32">
        <v>42</v>
      </c>
      <c r="F13" s="32">
        <v>77</v>
      </c>
      <c r="G13" s="32">
        <v>29</v>
      </c>
      <c r="H13" s="32">
        <v>48</v>
      </c>
      <c r="I13" s="32">
        <v>23</v>
      </c>
      <c r="J13" s="32">
        <v>77</v>
      </c>
      <c r="K13" s="32">
        <v>46</v>
      </c>
      <c r="L13" s="32">
        <v>71</v>
      </c>
      <c r="M13" s="32">
        <v>41</v>
      </c>
      <c r="N13" s="32">
        <v>79</v>
      </c>
      <c r="O13" s="32">
        <v>53</v>
      </c>
      <c r="P13" s="32">
        <v>78</v>
      </c>
      <c r="Q13" s="32">
        <v>45</v>
      </c>
    </row>
    <row r="14" spans="1:17" s="42" customFormat="1" ht="20.100000000000001" customHeight="1" x14ac:dyDescent="0.2">
      <c r="A14" s="2" t="s">
        <v>16</v>
      </c>
      <c r="B14" s="32">
        <v>79</v>
      </c>
      <c r="C14" s="32">
        <v>48</v>
      </c>
      <c r="D14" s="32">
        <v>65</v>
      </c>
      <c r="E14" s="32">
        <v>39</v>
      </c>
      <c r="F14" s="32">
        <v>90</v>
      </c>
      <c r="G14" s="32">
        <v>46</v>
      </c>
      <c r="H14" s="32">
        <v>58</v>
      </c>
      <c r="I14" s="32">
        <v>32</v>
      </c>
      <c r="J14" s="32">
        <v>75</v>
      </c>
      <c r="K14" s="32">
        <v>44</v>
      </c>
      <c r="L14" s="32">
        <v>70</v>
      </c>
      <c r="M14" s="32">
        <v>39</v>
      </c>
      <c r="N14" s="32">
        <v>76</v>
      </c>
      <c r="O14" s="32">
        <v>43</v>
      </c>
      <c r="P14" s="32">
        <v>80</v>
      </c>
      <c r="Q14" s="32">
        <v>43</v>
      </c>
    </row>
    <row r="15" spans="1:17" s="42" customFormat="1" ht="20.100000000000001" customHeight="1" x14ac:dyDescent="0.2">
      <c r="A15" s="2" t="s">
        <v>17</v>
      </c>
      <c r="B15" s="32">
        <v>82</v>
      </c>
      <c r="C15" s="32">
        <v>58</v>
      </c>
      <c r="D15" s="32">
        <v>66</v>
      </c>
      <c r="E15" s="32">
        <v>39</v>
      </c>
      <c r="F15" s="32">
        <v>75</v>
      </c>
      <c r="G15" s="32">
        <v>46</v>
      </c>
      <c r="H15" s="32">
        <v>58</v>
      </c>
      <c r="I15" s="32">
        <v>32</v>
      </c>
      <c r="J15" s="32">
        <v>85</v>
      </c>
      <c r="K15" s="32">
        <v>58</v>
      </c>
      <c r="L15" s="32">
        <v>84</v>
      </c>
      <c r="M15" s="32">
        <v>51</v>
      </c>
      <c r="N15" s="32">
        <v>80</v>
      </c>
      <c r="O15" s="32">
        <v>50</v>
      </c>
      <c r="P15" s="32">
        <v>81</v>
      </c>
      <c r="Q15" s="32">
        <v>48</v>
      </c>
    </row>
    <row r="16" spans="1:17" s="42" customFormat="1" ht="20.100000000000001" customHeight="1" x14ac:dyDescent="0.2">
      <c r="A16" s="2" t="s">
        <v>18</v>
      </c>
      <c r="B16" s="32">
        <v>80</v>
      </c>
      <c r="C16" s="32">
        <v>54</v>
      </c>
      <c r="D16" s="32">
        <v>64</v>
      </c>
      <c r="E16" s="32">
        <v>39</v>
      </c>
      <c r="F16" s="32">
        <v>56</v>
      </c>
      <c r="G16" s="32">
        <v>33</v>
      </c>
      <c r="H16" s="32">
        <v>49</v>
      </c>
      <c r="I16" s="32">
        <v>26</v>
      </c>
      <c r="J16" s="32">
        <v>94</v>
      </c>
      <c r="K16" s="32">
        <v>71</v>
      </c>
      <c r="L16" s="32">
        <v>88</v>
      </c>
      <c r="M16" s="32">
        <v>54</v>
      </c>
      <c r="N16" s="32">
        <v>77</v>
      </c>
      <c r="O16" s="32">
        <v>46</v>
      </c>
      <c r="P16" s="32">
        <v>86</v>
      </c>
      <c r="Q16" s="32">
        <v>46</v>
      </c>
    </row>
    <row r="17" spans="1:17" s="42" customFormat="1" ht="20.100000000000001" customHeight="1" x14ac:dyDescent="0.2">
      <c r="A17" s="6" t="s">
        <v>20</v>
      </c>
      <c r="B17" s="33">
        <f t="shared" ref="B17:Q17" si="0">AVERAGE(B5:B16)</f>
        <v>73.333333333333329</v>
      </c>
      <c r="C17" s="33">
        <f t="shared" si="0"/>
        <v>48.75</v>
      </c>
      <c r="D17" s="33">
        <f t="shared" si="0"/>
        <v>61.583333333333336</v>
      </c>
      <c r="E17" s="33">
        <f t="shared" si="0"/>
        <v>39.416666666666664</v>
      </c>
      <c r="F17" s="33">
        <f t="shared" si="0"/>
        <v>70.583333333333329</v>
      </c>
      <c r="G17" s="33">
        <f t="shared" si="0"/>
        <v>37.75</v>
      </c>
      <c r="H17" s="33">
        <f t="shared" si="0"/>
        <v>53.583333333333336</v>
      </c>
      <c r="I17" s="33">
        <f t="shared" si="0"/>
        <v>27.5</v>
      </c>
      <c r="J17" s="33">
        <f t="shared" si="0"/>
        <v>76.583333333333329</v>
      </c>
      <c r="K17" s="33">
        <f t="shared" si="0"/>
        <v>48.583333333333336</v>
      </c>
      <c r="L17" s="33">
        <f t="shared" si="0"/>
        <v>71.083333333333329</v>
      </c>
      <c r="M17" s="33">
        <f t="shared" si="0"/>
        <v>43.083333333333336</v>
      </c>
      <c r="N17" s="33">
        <f t="shared" si="0"/>
        <v>73.416666666666671</v>
      </c>
      <c r="O17" s="33">
        <f t="shared" si="0"/>
        <v>48.25</v>
      </c>
      <c r="P17" s="33">
        <f t="shared" si="0"/>
        <v>77.166666666666671</v>
      </c>
      <c r="Q17" s="33">
        <f t="shared" si="0"/>
        <v>45.25</v>
      </c>
    </row>
    <row r="18" spans="1:17" x14ac:dyDescent="0.2">
      <c r="Q18" s="4" t="s">
        <v>6</v>
      </c>
    </row>
    <row r="20" spans="1:17" ht="60" customHeight="1" x14ac:dyDescent="0.2">
      <c r="A20" s="53" t="s">
        <v>21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s="48" customFormat="1" ht="12" x14ac:dyDescent="0.2">
      <c r="A21" s="48" t="s">
        <v>38</v>
      </c>
      <c r="H21" s="69" t="s">
        <v>35</v>
      </c>
      <c r="I21" s="69"/>
      <c r="J21" s="51"/>
      <c r="K21" s="51"/>
    </row>
    <row r="22" spans="1:17" ht="25.5" customHeight="1" x14ac:dyDescent="0.2">
      <c r="A22" s="57" t="s">
        <v>2</v>
      </c>
      <c r="B22" s="65" t="s">
        <v>22</v>
      </c>
      <c r="C22" s="65"/>
      <c r="D22" s="65" t="s">
        <v>24</v>
      </c>
      <c r="E22" s="65"/>
      <c r="F22" s="65" t="s">
        <v>25</v>
      </c>
      <c r="G22" s="65"/>
      <c r="H22" s="65" t="s">
        <v>5</v>
      </c>
      <c r="I22" s="65"/>
      <c r="J22" s="65" t="s">
        <v>4</v>
      </c>
      <c r="K22" s="65"/>
      <c r="L22" s="65" t="s">
        <v>31</v>
      </c>
      <c r="M22" s="65"/>
      <c r="N22" s="65" t="s">
        <v>32</v>
      </c>
      <c r="O22" s="65"/>
      <c r="P22" s="70" t="s">
        <v>26</v>
      </c>
      <c r="Q22" s="65"/>
    </row>
    <row r="23" spans="1:17" ht="25.5" customHeight="1" x14ac:dyDescent="0.2">
      <c r="A23" s="58"/>
      <c r="B23" s="30" t="s">
        <v>29</v>
      </c>
      <c r="C23" s="30" t="s">
        <v>30</v>
      </c>
      <c r="D23" s="30" t="s">
        <v>29</v>
      </c>
      <c r="E23" s="30" t="s">
        <v>30</v>
      </c>
      <c r="F23" s="30" t="s">
        <v>29</v>
      </c>
      <c r="G23" s="30" t="s">
        <v>30</v>
      </c>
      <c r="H23" s="30" t="s">
        <v>29</v>
      </c>
      <c r="I23" s="30" t="s">
        <v>30</v>
      </c>
      <c r="J23" s="30" t="s">
        <v>29</v>
      </c>
      <c r="K23" s="30" t="s">
        <v>30</v>
      </c>
      <c r="L23" s="30" t="s">
        <v>29</v>
      </c>
      <c r="M23" s="30" t="s">
        <v>30</v>
      </c>
      <c r="N23" s="30" t="s">
        <v>29</v>
      </c>
      <c r="O23" s="30" t="s">
        <v>30</v>
      </c>
      <c r="P23" s="30" t="s">
        <v>29</v>
      </c>
      <c r="Q23" s="30" t="s">
        <v>30</v>
      </c>
    </row>
    <row r="24" spans="1:17" ht="20.100000000000001" customHeight="1" x14ac:dyDescent="0.2">
      <c r="A24" s="2" t="s">
        <v>7</v>
      </c>
      <c r="B24" s="29">
        <v>82</v>
      </c>
      <c r="C24" s="29">
        <v>67</v>
      </c>
      <c r="D24" s="29">
        <v>68</v>
      </c>
      <c r="E24" s="29">
        <v>49</v>
      </c>
      <c r="F24" s="29">
        <v>82</v>
      </c>
      <c r="G24" s="29">
        <v>62</v>
      </c>
      <c r="H24" s="29">
        <v>82</v>
      </c>
      <c r="I24" s="29">
        <v>47</v>
      </c>
      <c r="J24" s="29">
        <v>89</v>
      </c>
      <c r="K24" s="29">
        <v>63</v>
      </c>
      <c r="L24" s="29">
        <v>86</v>
      </c>
      <c r="M24" s="29">
        <v>63</v>
      </c>
      <c r="N24" s="29">
        <v>83</v>
      </c>
      <c r="O24" s="29">
        <v>63</v>
      </c>
      <c r="P24" s="29">
        <v>88</v>
      </c>
      <c r="Q24" s="29">
        <v>63</v>
      </c>
    </row>
    <row r="25" spans="1:17" ht="20.100000000000001" customHeight="1" x14ac:dyDescent="0.2">
      <c r="A25" s="2" t="s">
        <v>8</v>
      </c>
      <c r="B25" s="29">
        <v>80</v>
      </c>
      <c r="C25" s="29">
        <v>61</v>
      </c>
      <c r="D25" s="29">
        <v>76</v>
      </c>
      <c r="E25" s="29">
        <v>54</v>
      </c>
      <c r="F25" s="29">
        <v>83</v>
      </c>
      <c r="G25" s="29">
        <v>57</v>
      </c>
      <c r="H25" s="29">
        <v>78</v>
      </c>
      <c r="I25" s="29">
        <v>53</v>
      </c>
      <c r="J25" s="29">
        <v>82</v>
      </c>
      <c r="K25" s="29">
        <v>54</v>
      </c>
      <c r="L25" s="29">
        <v>84</v>
      </c>
      <c r="M25" s="29">
        <v>58</v>
      </c>
      <c r="N25" s="29">
        <v>85</v>
      </c>
      <c r="O25" s="29">
        <v>72</v>
      </c>
      <c r="P25" s="29">
        <v>87</v>
      </c>
      <c r="Q25" s="29">
        <v>60</v>
      </c>
    </row>
    <row r="26" spans="1:17" ht="20.100000000000001" customHeight="1" x14ac:dyDescent="0.2">
      <c r="A26" s="2" t="s">
        <v>9</v>
      </c>
      <c r="B26" s="29">
        <v>75</v>
      </c>
      <c r="C26" s="29">
        <v>46</v>
      </c>
      <c r="D26" s="29">
        <v>79</v>
      </c>
      <c r="E26" s="29">
        <v>54</v>
      </c>
      <c r="F26" s="29">
        <v>72</v>
      </c>
      <c r="G26" s="29">
        <v>44</v>
      </c>
      <c r="H26" s="29">
        <v>67</v>
      </c>
      <c r="I26" s="29">
        <v>39</v>
      </c>
      <c r="J26" s="29">
        <v>83</v>
      </c>
      <c r="K26" s="29">
        <v>54</v>
      </c>
      <c r="L26" s="29">
        <v>70</v>
      </c>
      <c r="M26" s="29">
        <v>47</v>
      </c>
      <c r="N26" s="29">
        <v>77</v>
      </c>
      <c r="O26" s="29">
        <v>58</v>
      </c>
      <c r="P26" s="29">
        <v>79</v>
      </c>
      <c r="Q26" s="29">
        <v>48</v>
      </c>
    </row>
    <row r="27" spans="1:17" ht="20.100000000000001" customHeight="1" x14ac:dyDescent="0.2">
      <c r="A27" s="2" t="s">
        <v>10</v>
      </c>
      <c r="B27" s="29">
        <v>72</v>
      </c>
      <c r="C27" s="29">
        <v>47</v>
      </c>
      <c r="D27" s="29">
        <v>70</v>
      </c>
      <c r="E27" s="29">
        <v>53</v>
      </c>
      <c r="F27" s="29">
        <v>84</v>
      </c>
      <c r="G27" s="29">
        <v>48</v>
      </c>
      <c r="H27" s="29">
        <v>72</v>
      </c>
      <c r="I27" s="29">
        <v>44</v>
      </c>
      <c r="J27" s="29">
        <v>74</v>
      </c>
      <c r="K27" s="34">
        <v>45</v>
      </c>
      <c r="L27" s="29">
        <v>65</v>
      </c>
      <c r="M27" s="29">
        <v>45</v>
      </c>
      <c r="N27" s="29">
        <v>75</v>
      </c>
      <c r="O27" s="29">
        <v>52</v>
      </c>
      <c r="P27" s="29">
        <v>75</v>
      </c>
      <c r="Q27" s="29">
        <v>47</v>
      </c>
    </row>
    <row r="28" spans="1:17" ht="20.100000000000001" customHeight="1" x14ac:dyDescent="0.2">
      <c r="A28" s="2" t="s">
        <v>11</v>
      </c>
      <c r="B28" s="29">
        <v>57</v>
      </c>
      <c r="C28" s="29">
        <v>38</v>
      </c>
      <c r="D28" s="29">
        <v>57</v>
      </c>
      <c r="E28" s="29">
        <v>43</v>
      </c>
      <c r="F28" s="29">
        <v>66</v>
      </c>
      <c r="G28" s="29">
        <v>32</v>
      </c>
      <c r="H28" s="29">
        <v>55</v>
      </c>
      <c r="I28" s="29">
        <v>31</v>
      </c>
      <c r="J28" s="29">
        <v>62</v>
      </c>
      <c r="K28" s="29">
        <v>36</v>
      </c>
      <c r="L28" s="29">
        <v>57</v>
      </c>
      <c r="M28" s="29">
        <v>35</v>
      </c>
      <c r="N28" s="29">
        <v>64</v>
      </c>
      <c r="O28" s="29">
        <v>42</v>
      </c>
      <c r="P28" s="35">
        <v>68</v>
      </c>
      <c r="Q28" s="35">
        <v>40</v>
      </c>
    </row>
    <row r="29" spans="1:17" ht="20.100000000000001" customHeight="1" x14ac:dyDescent="0.2">
      <c r="A29" s="2" t="s">
        <v>12</v>
      </c>
      <c r="B29" s="29">
        <v>52</v>
      </c>
      <c r="C29" s="29">
        <v>35</v>
      </c>
      <c r="D29" s="29">
        <v>44</v>
      </c>
      <c r="E29" s="29">
        <v>29</v>
      </c>
      <c r="F29" s="29">
        <v>49</v>
      </c>
      <c r="G29" s="29">
        <v>30</v>
      </c>
      <c r="H29" s="29">
        <v>45</v>
      </c>
      <c r="I29" s="29">
        <v>26</v>
      </c>
      <c r="J29" s="29">
        <v>56</v>
      </c>
      <c r="K29" s="29">
        <v>36</v>
      </c>
      <c r="L29" s="29">
        <v>42</v>
      </c>
      <c r="M29" s="29">
        <v>24</v>
      </c>
      <c r="N29" s="29">
        <v>61</v>
      </c>
      <c r="O29" s="29">
        <v>36</v>
      </c>
      <c r="P29" s="35">
        <v>59</v>
      </c>
      <c r="Q29" s="35">
        <v>33</v>
      </c>
    </row>
    <row r="30" spans="1:17" ht="20.100000000000001" customHeight="1" x14ac:dyDescent="0.2">
      <c r="A30" s="2" t="s">
        <v>13</v>
      </c>
      <c r="B30" s="29">
        <v>77</v>
      </c>
      <c r="C30" s="29">
        <v>58</v>
      </c>
      <c r="D30" s="29">
        <v>65</v>
      </c>
      <c r="E30" s="29">
        <v>44</v>
      </c>
      <c r="F30" s="29">
        <v>66</v>
      </c>
      <c r="G30" s="29">
        <v>28</v>
      </c>
      <c r="H30" s="29">
        <v>49</v>
      </c>
      <c r="I30" s="29">
        <v>26</v>
      </c>
      <c r="J30" s="29">
        <v>76</v>
      </c>
      <c r="K30" s="29">
        <v>52</v>
      </c>
      <c r="L30" s="29">
        <v>64</v>
      </c>
      <c r="M30" s="29">
        <v>44</v>
      </c>
      <c r="N30" s="29">
        <v>83</v>
      </c>
      <c r="O30" s="29">
        <v>67</v>
      </c>
      <c r="P30" s="29">
        <v>70</v>
      </c>
      <c r="Q30" s="29">
        <v>50</v>
      </c>
    </row>
    <row r="31" spans="1:17" ht="20.100000000000001" customHeight="1" x14ac:dyDescent="0.2">
      <c r="A31" s="2" t="s">
        <v>14</v>
      </c>
      <c r="B31" s="29">
        <v>85</v>
      </c>
      <c r="C31" s="29">
        <v>62</v>
      </c>
      <c r="D31" s="29">
        <v>75</v>
      </c>
      <c r="E31" s="29">
        <v>53</v>
      </c>
      <c r="F31" s="29">
        <v>80</v>
      </c>
      <c r="G31" s="29">
        <v>38</v>
      </c>
      <c r="H31" s="29">
        <v>58</v>
      </c>
      <c r="I31" s="29">
        <v>32</v>
      </c>
      <c r="J31" s="29">
        <v>83</v>
      </c>
      <c r="K31" s="29">
        <v>60</v>
      </c>
      <c r="L31" s="29">
        <v>72</v>
      </c>
      <c r="M31" s="29">
        <v>48</v>
      </c>
      <c r="N31" s="29">
        <v>86</v>
      </c>
      <c r="O31" s="29">
        <v>70</v>
      </c>
      <c r="P31" s="29">
        <v>82</v>
      </c>
      <c r="Q31" s="29">
        <v>56</v>
      </c>
    </row>
    <row r="32" spans="1:17" ht="20.100000000000001" customHeight="1" x14ac:dyDescent="0.2">
      <c r="A32" s="2" t="s">
        <v>15</v>
      </c>
      <c r="B32" s="29">
        <v>83</v>
      </c>
      <c r="C32" s="29">
        <v>55</v>
      </c>
      <c r="D32" s="29">
        <v>72</v>
      </c>
      <c r="E32" s="29">
        <v>47</v>
      </c>
      <c r="F32" s="29">
        <v>87</v>
      </c>
      <c r="G32" s="29">
        <v>33</v>
      </c>
      <c r="H32" s="29">
        <v>56</v>
      </c>
      <c r="I32" s="29">
        <v>32</v>
      </c>
      <c r="J32" s="29">
        <v>80</v>
      </c>
      <c r="K32" s="29">
        <v>52</v>
      </c>
      <c r="L32" s="29">
        <v>73</v>
      </c>
      <c r="M32" s="29">
        <v>50</v>
      </c>
      <c r="N32" s="29">
        <v>83</v>
      </c>
      <c r="O32" s="29">
        <v>67</v>
      </c>
      <c r="P32" s="29">
        <v>79</v>
      </c>
      <c r="Q32" s="29">
        <v>51</v>
      </c>
    </row>
    <row r="33" spans="1:18" ht="20.100000000000001" customHeight="1" x14ac:dyDescent="0.2">
      <c r="A33" s="2" t="s">
        <v>16</v>
      </c>
      <c r="B33" s="29">
        <v>84</v>
      </c>
      <c r="C33" s="29">
        <v>52</v>
      </c>
      <c r="D33" s="29">
        <v>72</v>
      </c>
      <c r="E33" s="29">
        <v>48</v>
      </c>
      <c r="F33" s="29">
        <v>92</v>
      </c>
      <c r="G33" s="29">
        <v>44</v>
      </c>
      <c r="H33" s="29">
        <v>64</v>
      </c>
      <c r="I33" s="29">
        <v>34</v>
      </c>
      <c r="J33" s="29">
        <v>81</v>
      </c>
      <c r="K33" s="29">
        <v>51</v>
      </c>
      <c r="L33" s="29">
        <v>77</v>
      </c>
      <c r="M33" s="29">
        <v>50</v>
      </c>
      <c r="N33" s="29">
        <v>79</v>
      </c>
      <c r="O33" s="29">
        <v>54</v>
      </c>
      <c r="P33" s="29">
        <v>81</v>
      </c>
      <c r="Q33" s="29">
        <v>47</v>
      </c>
    </row>
    <row r="34" spans="1:18" ht="20.100000000000001" customHeight="1" x14ac:dyDescent="0.2">
      <c r="A34" s="2" t="s">
        <v>17</v>
      </c>
      <c r="B34" s="29">
        <v>81</v>
      </c>
      <c r="C34" s="29">
        <v>62</v>
      </c>
      <c r="D34" s="29">
        <v>75</v>
      </c>
      <c r="E34" s="29">
        <v>49</v>
      </c>
      <c r="F34" s="29">
        <v>84</v>
      </c>
      <c r="G34" s="29">
        <v>64</v>
      </c>
      <c r="H34" s="29">
        <v>74</v>
      </c>
      <c r="I34" s="29">
        <v>52</v>
      </c>
      <c r="J34" s="29">
        <v>81</v>
      </c>
      <c r="K34" s="29">
        <v>51</v>
      </c>
      <c r="L34" s="29">
        <v>83</v>
      </c>
      <c r="M34" s="29">
        <v>60</v>
      </c>
      <c r="N34" s="29">
        <v>85</v>
      </c>
      <c r="O34" s="29">
        <v>66</v>
      </c>
      <c r="P34" s="29">
        <v>85</v>
      </c>
      <c r="Q34" s="29">
        <v>57</v>
      </c>
    </row>
    <row r="35" spans="1:18" ht="20.100000000000001" customHeight="1" x14ac:dyDescent="0.2">
      <c r="A35" s="2" t="s">
        <v>18</v>
      </c>
      <c r="B35" s="29">
        <v>81</v>
      </c>
      <c r="C35" s="29">
        <v>58</v>
      </c>
      <c r="D35" s="29">
        <v>75</v>
      </c>
      <c r="E35" s="29">
        <v>50</v>
      </c>
      <c r="F35" s="29">
        <v>56</v>
      </c>
      <c r="G35" s="29">
        <v>33</v>
      </c>
      <c r="H35" s="29">
        <v>59</v>
      </c>
      <c r="I35" s="29">
        <v>32</v>
      </c>
      <c r="J35" s="29">
        <v>86</v>
      </c>
      <c r="K35" s="29">
        <v>66</v>
      </c>
      <c r="L35" s="29">
        <v>91</v>
      </c>
      <c r="M35" s="29">
        <v>57</v>
      </c>
      <c r="N35" s="29">
        <v>82</v>
      </c>
      <c r="O35" s="29">
        <v>51</v>
      </c>
      <c r="P35" s="29">
        <v>86</v>
      </c>
      <c r="Q35" s="29">
        <v>49</v>
      </c>
    </row>
    <row r="36" spans="1:18" ht="20.100000000000001" customHeight="1" x14ac:dyDescent="0.2">
      <c r="A36" s="6" t="s">
        <v>20</v>
      </c>
      <c r="B36" s="33">
        <f t="shared" ref="B36:Q36" si="1">AVERAGE(B24:B35)</f>
        <v>75.75</v>
      </c>
      <c r="C36" s="33">
        <f t="shared" si="1"/>
        <v>53.416666666666664</v>
      </c>
      <c r="D36" s="33">
        <f t="shared" si="1"/>
        <v>69</v>
      </c>
      <c r="E36" s="33">
        <f t="shared" si="1"/>
        <v>47.75</v>
      </c>
      <c r="F36" s="33">
        <f t="shared" si="1"/>
        <v>75.083333333333329</v>
      </c>
      <c r="G36" s="33">
        <f t="shared" si="1"/>
        <v>42.75</v>
      </c>
      <c r="H36" s="33">
        <f t="shared" si="1"/>
        <v>63.25</v>
      </c>
      <c r="I36" s="33">
        <f t="shared" si="1"/>
        <v>37.333333333333336</v>
      </c>
      <c r="J36" s="33">
        <f t="shared" si="1"/>
        <v>77.75</v>
      </c>
      <c r="K36" s="33">
        <f t="shared" si="1"/>
        <v>51.666666666666664</v>
      </c>
      <c r="L36" s="33">
        <f t="shared" si="1"/>
        <v>72</v>
      </c>
      <c r="M36" s="33">
        <f t="shared" si="1"/>
        <v>48.416666666666664</v>
      </c>
      <c r="N36" s="33">
        <f t="shared" si="1"/>
        <v>78.583333333333329</v>
      </c>
      <c r="O36" s="33">
        <f t="shared" si="1"/>
        <v>58.166666666666664</v>
      </c>
      <c r="P36" s="33">
        <f t="shared" si="1"/>
        <v>78.25</v>
      </c>
      <c r="Q36" s="33">
        <f t="shared" si="1"/>
        <v>50.083333333333336</v>
      </c>
    </row>
    <row r="37" spans="1:18" x14ac:dyDescent="0.2">
      <c r="Q37" s="4" t="s">
        <v>6</v>
      </c>
    </row>
    <row r="38" spans="1:18" ht="60" customHeight="1" x14ac:dyDescent="0.2">
      <c r="A38" s="53" t="s">
        <v>21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8" s="48" customFormat="1" ht="12" x14ac:dyDescent="0.2">
      <c r="A39" s="48" t="s">
        <v>38</v>
      </c>
      <c r="B39" s="52"/>
      <c r="C39" s="52"/>
      <c r="D39" s="52"/>
      <c r="E39" s="52"/>
      <c r="F39" s="52"/>
      <c r="G39" s="52"/>
      <c r="H39" s="69" t="s">
        <v>36</v>
      </c>
      <c r="I39" s="69"/>
      <c r="J39" s="69"/>
      <c r="K39" s="52"/>
      <c r="L39" s="52"/>
      <c r="M39" s="52"/>
      <c r="N39" s="52"/>
      <c r="O39" s="52"/>
      <c r="P39" s="52"/>
      <c r="Q39" s="52"/>
    </row>
    <row r="40" spans="1:18" ht="25.5" customHeight="1" x14ac:dyDescent="0.2">
      <c r="A40" s="57" t="s">
        <v>2</v>
      </c>
      <c r="B40" s="65" t="s">
        <v>22</v>
      </c>
      <c r="C40" s="65"/>
      <c r="D40" s="65" t="s">
        <v>24</v>
      </c>
      <c r="E40" s="65"/>
      <c r="F40" s="65" t="s">
        <v>25</v>
      </c>
      <c r="G40" s="65"/>
      <c r="H40" s="65" t="s">
        <v>5</v>
      </c>
      <c r="I40" s="65"/>
      <c r="J40" s="65" t="s">
        <v>4</v>
      </c>
      <c r="K40" s="65"/>
      <c r="L40" s="65" t="s">
        <v>31</v>
      </c>
      <c r="M40" s="65"/>
      <c r="N40" s="65" t="s">
        <v>32</v>
      </c>
      <c r="O40" s="65"/>
      <c r="P40" s="70" t="s">
        <v>26</v>
      </c>
      <c r="Q40" s="65"/>
    </row>
    <row r="41" spans="1:18" ht="25.5" x14ac:dyDescent="0.2">
      <c r="A41" s="58"/>
      <c r="B41" s="30" t="s">
        <v>29</v>
      </c>
      <c r="C41" s="30" t="s">
        <v>30</v>
      </c>
      <c r="D41" s="30" t="s">
        <v>29</v>
      </c>
      <c r="E41" s="30" t="s">
        <v>30</v>
      </c>
      <c r="F41" s="30" t="s">
        <v>29</v>
      </c>
      <c r="G41" s="30" t="s">
        <v>30</v>
      </c>
      <c r="H41" s="30" t="s">
        <v>29</v>
      </c>
      <c r="I41" s="30" t="s">
        <v>30</v>
      </c>
      <c r="J41" s="30" t="s">
        <v>29</v>
      </c>
      <c r="K41" s="30" t="s">
        <v>30</v>
      </c>
      <c r="L41" s="30" t="s">
        <v>29</v>
      </c>
      <c r="M41" s="30" t="s">
        <v>30</v>
      </c>
      <c r="N41" s="30" t="s">
        <v>29</v>
      </c>
      <c r="O41" s="30" t="s">
        <v>30</v>
      </c>
      <c r="P41" s="30" t="s">
        <v>29</v>
      </c>
      <c r="Q41" s="30" t="s">
        <v>30</v>
      </c>
    </row>
    <row r="42" spans="1:18" ht="20.100000000000001" customHeight="1" x14ac:dyDescent="0.2">
      <c r="A42" s="2" t="s">
        <v>7</v>
      </c>
      <c r="B42" s="31">
        <v>84</v>
      </c>
      <c r="C42" s="31">
        <v>60</v>
      </c>
      <c r="D42" s="31">
        <v>77</v>
      </c>
      <c r="E42" s="36">
        <v>53</v>
      </c>
      <c r="F42" s="31">
        <v>77</v>
      </c>
      <c r="G42" s="31">
        <v>58</v>
      </c>
      <c r="H42" s="31">
        <v>81</v>
      </c>
      <c r="I42" s="31">
        <v>56</v>
      </c>
      <c r="J42" s="31">
        <v>78</v>
      </c>
      <c r="K42" s="31">
        <v>53</v>
      </c>
      <c r="L42" s="31">
        <v>86</v>
      </c>
      <c r="M42" s="31">
        <v>62</v>
      </c>
      <c r="N42" s="31">
        <v>83</v>
      </c>
      <c r="O42" s="31">
        <v>62</v>
      </c>
      <c r="P42" s="31">
        <v>87</v>
      </c>
      <c r="Q42" s="31">
        <v>59</v>
      </c>
    </row>
    <row r="43" spans="1:18" ht="20.100000000000001" customHeight="1" x14ac:dyDescent="0.2">
      <c r="A43" s="2" t="s">
        <v>8</v>
      </c>
      <c r="B43" s="31">
        <v>74</v>
      </c>
      <c r="C43" s="31">
        <v>46</v>
      </c>
      <c r="D43" s="31">
        <v>67</v>
      </c>
      <c r="E43" s="36">
        <v>40</v>
      </c>
      <c r="F43" s="31">
        <v>60</v>
      </c>
      <c r="G43" s="31">
        <v>39</v>
      </c>
      <c r="H43" s="31">
        <v>64</v>
      </c>
      <c r="I43" s="31">
        <v>36</v>
      </c>
      <c r="J43" s="31">
        <v>74</v>
      </c>
      <c r="K43" s="31">
        <v>49</v>
      </c>
      <c r="L43" s="31">
        <v>78</v>
      </c>
      <c r="M43" s="31">
        <v>47</v>
      </c>
      <c r="N43" s="31">
        <v>75</v>
      </c>
      <c r="O43" s="31">
        <v>48</v>
      </c>
      <c r="P43" s="31">
        <v>80</v>
      </c>
      <c r="Q43" s="31">
        <v>42</v>
      </c>
      <c r="R43" s="12"/>
    </row>
    <row r="44" spans="1:18" ht="20.100000000000001" customHeight="1" x14ac:dyDescent="0.2">
      <c r="A44" s="2" t="s">
        <v>9</v>
      </c>
      <c r="B44" s="31">
        <v>82</v>
      </c>
      <c r="C44" s="31">
        <v>58</v>
      </c>
      <c r="D44" s="31">
        <v>86</v>
      </c>
      <c r="E44" s="36">
        <v>67</v>
      </c>
      <c r="F44" s="31">
        <v>82</v>
      </c>
      <c r="G44" s="31">
        <v>45</v>
      </c>
      <c r="H44" s="37">
        <v>-100</v>
      </c>
      <c r="I44" s="37">
        <v>-100</v>
      </c>
      <c r="J44" s="31">
        <v>87</v>
      </c>
      <c r="K44" s="31">
        <v>69</v>
      </c>
      <c r="L44" s="31">
        <v>82</v>
      </c>
      <c r="M44" s="31">
        <v>59</v>
      </c>
      <c r="N44" s="31">
        <v>85</v>
      </c>
      <c r="O44" s="31">
        <v>66</v>
      </c>
      <c r="P44" s="31">
        <v>88</v>
      </c>
      <c r="Q44" s="31">
        <v>60</v>
      </c>
    </row>
    <row r="45" spans="1:18" ht="20.100000000000001" customHeight="1" x14ac:dyDescent="0.2">
      <c r="A45" s="2" t="s">
        <v>10</v>
      </c>
      <c r="B45" s="31">
        <v>79</v>
      </c>
      <c r="C45" s="31">
        <v>55</v>
      </c>
      <c r="D45" s="31">
        <v>73</v>
      </c>
      <c r="E45" s="36">
        <v>48</v>
      </c>
      <c r="F45" s="31">
        <v>86</v>
      </c>
      <c r="G45" s="31">
        <v>41</v>
      </c>
      <c r="H45" s="37">
        <v>-100</v>
      </c>
      <c r="I45" s="37">
        <v>-100</v>
      </c>
      <c r="J45" s="31">
        <v>80</v>
      </c>
      <c r="K45" s="31">
        <v>50</v>
      </c>
      <c r="L45" s="31">
        <v>78</v>
      </c>
      <c r="M45" s="31">
        <v>52</v>
      </c>
      <c r="N45" s="31">
        <v>77</v>
      </c>
      <c r="O45" s="31">
        <v>57</v>
      </c>
      <c r="P45" s="31">
        <v>81</v>
      </c>
      <c r="Q45" s="31">
        <v>56</v>
      </c>
    </row>
    <row r="46" spans="1:18" ht="20.100000000000001" customHeight="1" x14ac:dyDescent="0.2">
      <c r="A46" s="2" t="s">
        <v>11</v>
      </c>
      <c r="B46" s="31">
        <v>70</v>
      </c>
      <c r="C46" s="31">
        <v>47</v>
      </c>
      <c r="D46" s="31">
        <v>50</v>
      </c>
      <c r="E46" s="36">
        <v>36</v>
      </c>
      <c r="F46" s="31">
        <v>67</v>
      </c>
      <c r="G46" s="31">
        <v>33</v>
      </c>
      <c r="H46" s="37">
        <v>-100</v>
      </c>
      <c r="I46" s="37">
        <v>-100</v>
      </c>
      <c r="J46" s="31">
        <v>63</v>
      </c>
      <c r="K46" s="31">
        <v>41</v>
      </c>
      <c r="L46" s="31">
        <v>61</v>
      </c>
      <c r="M46" s="31">
        <v>38</v>
      </c>
      <c r="N46" s="31">
        <v>73</v>
      </c>
      <c r="O46" s="31">
        <v>50</v>
      </c>
      <c r="P46" s="31">
        <v>73</v>
      </c>
      <c r="Q46" s="31">
        <v>44</v>
      </c>
    </row>
    <row r="47" spans="1:18" ht="20.100000000000001" customHeight="1" x14ac:dyDescent="0.2">
      <c r="A47" s="2" t="s">
        <v>12</v>
      </c>
      <c r="B47" s="31">
        <v>65</v>
      </c>
      <c r="C47" s="31">
        <v>53</v>
      </c>
      <c r="D47" s="31">
        <v>52</v>
      </c>
      <c r="E47" s="36">
        <v>35</v>
      </c>
      <c r="F47" s="31">
        <v>55</v>
      </c>
      <c r="G47" s="31">
        <v>24</v>
      </c>
      <c r="H47" s="31">
        <v>45</v>
      </c>
      <c r="I47" s="31">
        <v>29</v>
      </c>
      <c r="J47" s="31">
        <v>73</v>
      </c>
      <c r="K47" s="31">
        <v>51</v>
      </c>
      <c r="L47" s="31">
        <v>57</v>
      </c>
      <c r="M47" s="31">
        <v>37</v>
      </c>
      <c r="N47" s="31">
        <v>74</v>
      </c>
      <c r="O47" s="31">
        <v>54</v>
      </c>
      <c r="P47" s="31">
        <v>71</v>
      </c>
      <c r="Q47" s="31">
        <v>45</v>
      </c>
    </row>
    <row r="48" spans="1:18" ht="20.100000000000001" customHeight="1" x14ac:dyDescent="0.2">
      <c r="A48" s="2" t="s">
        <v>13</v>
      </c>
      <c r="B48" s="31">
        <v>73</v>
      </c>
      <c r="C48" s="31">
        <v>50</v>
      </c>
      <c r="D48" s="31">
        <v>59</v>
      </c>
      <c r="E48" s="36">
        <v>42</v>
      </c>
      <c r="F48" s="31">
        <v>61</v>
      </c>
      <c r="G48" s="31">
        <v>26</v>
      </c>
      <c r="H48" s="31">
        <v>50</v>
      </c>
      <c r="I48" s="31">
        <v>29</v>
      </c>
      <c r="J48" s="31">
        <v>74</v>
      </c>
      <c r="K48" s="31">
        <v>51</v>
      </c>
      <c r="L48" s="31">
        <v>62</v>
      </c>
      <c r="M48" s="31">
        <v>40</v>
      </c>
      <c r="N48" s="31">
        <v>75</v>
      </c>
      <c r="O48" s="31">
        <v>53</v>
      </c>
      <c r="P48" s="31">
        <v>73</v>
      </c>
      <c r="Q48" s="31">
        <v>44</v>
      </c>
    </row>
    <row r="49" spans="1:17" ht="20.100000000000001" customHeight="1" x14ac:dyDescent="0.2">
      <c r="A49" s="2" t="s">
        <v>14</v>
      </c>
      <c r="B49" s="31">
        <v>89</v>
      </c>
      <c r="C49" s="31">
        <v>65</v>
      </c>
      <c r="D49" s="31">
        <v>70</v>
      </c>
      <c r="E49" s="36">
        <v>54</v>
      </c>
      <c r="F49" s="31">
        <v>83</v>
      </c>
      <c r="G49" s="31">
        <v>36</v>
      </c>
      <c r="H49" s="31">
        <v>57</v>
      </c>
      <c r="I49" s="31">
        <v>33</v>
      </c>
      <c r="J49" s="31">
        <v>78</v>
      </c>
      <c r="K49" s="31">
        <v>55</v>
      </c>
      <c r="L49" s="31">
        <v>78</v>
      </c>
      <c r="M49" s="31">
        <v>53</v>
      </c>
      <c r="N49" s="31">
        <v>89</v>
      </c>
      <c r="O49" s="31">
        <v>73</v>
      </c>
      <c r="P49" s="31">
        <v>87</v>
      </c>
      <c r="Q49" s="31">
        <v>59</v>
      </c>
    </row>
    <row r="50" spans="1:17" ht="20.100000000000001" customHeight="1" x14ac:dyDescent="0.2">
      <c r="A50" s="2" t="s">
        <v>15</v>
      </c>
      <c r="B50" s="31">
        <v>85</v>
      </c>
      <c r="C50" s="31">
        <v>56</v>
      </c>
      <c r="D50" s="31">
        <v>64</v>
      </c>
      <c r="E50" s="36">
        <v>42</v>
      </c>
      <c r="F50" s="31">
        <v>87</v>
      </c>
      <c r="G50" s="31">
        <v>40</v>
      </c>
      <c r="H50" s="31">
        <v>60</v>
      </c>
      <c r="I50" s="31">
        <v>34</v>
      </c>
      <c r="J50" s="31">
        <v>81</v>
      </c>
      <c r="K50" s="31">
        <v>55</v>
      </c>
      <c r="L50" s="31">
        <v>68</v>
      </c>
      <c r="M50" s="31">
        <v>43</v>
      </c>
      <c r="N50" s="31">
        <v>79</v>
      </c>
      <c r="O50" s="31">
        <v>57</v>
      </c>
      <c r="P50" s="31">
        <v>83</v>
      </c>
      <c r="Q50" s="31">
        <v>50</v>
      </c>
    </row>
    <row r="51" spans="1:17" ht="20.100000000000001" customHeight="1" x14ac:dyDescent="0.2">
      <c r="A51" s="2" t="s">
        <v>16</v>
      </c>
      <c r="B51" s="31">
        <v>76</v>
      </c>
      <c r="C51" s="31">
        <v>41</v>
      </c>
      <c r="D51" s="31">
        <v>47</v>
      </c>
      <c r="E51" s="36">
        <v>24</v>
      </c>
      <c r="F51" s="31">
        <v>80</v>
      </c>
      <c r="G51" s="31">
        <v>35</v>
      </c>
      <c r="H51" s="31">
        <v>54</v>
      </c>
      <c r="I51" s="31">
        <v>25</v>
      </c>
      <c r="J51" s="31">
        <v>72</v>
      </c>
      <c r="K51" s="31">
        <v>43</v>
      </c>
      <c r="L51" s="31">
        <v>66</v>
      </c>
      <c r="M51" s="31">
        <v>31</v>
      </c>
      <c r="N51" s="31">
        <v>68</v>
      </c>
      <c r="O51" s="31">
        <v>34</v>
      </c>
      <c r="P51" s="31">
        <v>78</v>
      </c>
      <c r="Q51" s="31">
        <v>35</v>
      </c>
    </row>
    <row r="52" spans="1:17" ht="20.100000000000001" customHeight="1" x14ac:dyDescent="0.2">
      <c r="A52" s="2" t="s">
        <v>17</v>
      </c>
      <c r="B52" s="31">
        <v>77</v>
      </c>
      <c r="C52" s="31">
        <v>59</v>
      </c>
      <c r="D52" s="31">
        <v>62</v>
      </c>
      <c r="E52" s="36">
        <v>43</v>
      </c>
      <c r="F52" s="31">
        <v>78</v>
      </c>
      <c r="G52" s="31">
        <v>46</v>
      </c>
      <c r="H52" s="31">
        <v>61</v>
      </c>
      <c r="I52" s="31">
        <v>33</v>
      </c>
      <c r="J52" s="31">
        <v>80</v>
      </c>
      <c r="K52" s="31">
        <v>57</v>
      </c>
      <c r="L52" s="31">
        <v>77</v>
      </c>
      <c r="M52" s="31">
        <v>55</v>
      </c>
      <c r="N52" s="31">
        <v>72</v>
      </c>
      <c r="O52" s="31">
        <v>53</v>
      </c>
      <c r="P52" s="31">
        <v>83</v>
      </c>
      <c r="Q52" s="31">
        <v>53</v>
      </c>
    </row>
    <row r="53" spans="1:17" ht="20.100000000000001" customHeight="1" x14ac:dyDescent="0.2">
      <c r="A53" s="2" t="s">
        <v>18</v>
      </c>
      <c r="B53" s="31">
        <v>78</v>
      </c>
      <c r="C53" s="31">
        <v>61</v>
      </c>
      <c r="D53" s="31">
        <v>69</v>
      </c>
      <c r="E53" s="36">
        <v>46</v>
      </c>
      <c r="F53" s="31">
        <v>72</v>
      </c>
      <c r="G53" s="31">
        <v>46</v>
      </c>
      <c r="H53" s="31">
        <v>72</v>
      </c>
      <c r="I53" s="31">
        <v>45</v>
      </c>
      <c r="J53" s="31">
        <v>83</v>
      </c>
      <c r="K53" s="31">
        <v>46</v>
      </c>
      <c r="L53" s="31">
        <v>88</v>
      </c>
      <c r="M53" s="31">
        <v>60</v>
      </c>
      <c r="N53" s="31">
        <v>80</v>
      </c>
      <c r="O53" s="31">
        <v>52</v>
      </c>
      <c r="P53" s="31">
        <v>85</v>
      </c>
      <c r="Q53" s="31">
        <v>49</v>
      </c>
    </row>
    <row r="54" spans="1:17" ht="20.100000000000001" customHeight="1" x14ac:dyDescent="0.2">
      <c r="A54" s="6" t="s">
        <v>20</v>
      </c>
      <c r="B54" s="37">
        <f>AVERAGE(B42:B53)</f>
        <v>77.666666666666671</v>
      </c>
      <c r="C54" s="37">
        <f t="shared" ref="C54:Q54" si="2">AVERAGE(C42:C53)</f>
        <v>54.25</v>
      </c>
      <c r="D54" s="37">
        <f t="shared" si="2"/>
        <v>64.666666666666671</v>
      </c>
      <c r="E54" s="37">
        <f t="shared" si="2"/>
        <v>44.166666666666664</v>
      </c>
      <c r="F54" s="37">
        <f t="shared" si="2"/>
        <v>74</v>
      </c>
      <c r="G54" s="37">
        <f t="shared" si="2"/>
        <v>39.083333333333336</v>
      </c>
      <c r="H54" s="37">
        <f t="shared" si="2"/>
        <v>20.333333333333332</v>
      </c>
      <c r="I54" s="37">
        <f t="shared" si="2"/>
        <v>1.6666666666666667</v>
      </c>
      <c r="J54" s="37">
        <f t="shared" si="2"/>
        <v>76.916666666666671</v>
      </c>
      <c r="K54" s="37">
        <f t="shared" si="2"/>
        <v>51.666666666666664</v>
      </c>
      <c r="L54" s="37">
        <f t="shared" si="2"/>
        <v>73.416666666666671</v>
      </c>
      <c r="M54" s="37">
        <f t="shared" si="2"/>
        <v>48.083333333333336</v>
      </c>
      <c r="N54" s="37">
        <f t="shared" si="2"/>
        <v>77.5</v>
      </c>
      <c r="O54" s="37">
        <f t="shared" si="2"/>
        <v>54.916666666666664</v>
      </c>
      <c r="P54" s="37">
        <f t="shared" si="2"/>
        <v>80.75</v>
      </c>
      <c r="Q54" s="37">
        <f t="shared" si="2"/>
        <v>49.666666666666664</v>
      </c>
    </row>
    <row r="55" spans="1:17" ht="20.100000000000001" customHeight="1" x14ac:dyDescent="0.2">
      <c r="A55" s="71" t="s">
        <v>46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28"/>
      <c r="P55" s="28"/>
      <c r="Q55" s="28"/>
    </row>
    <row r="56" spans="1:17" x14ac:dyDescent="0.2">
      <c r="A56" s="18"/>
      <c r="Q56" s="5" t="s">
        <v>45</v>
      </c>
    </row>
  </sheetData>
  <mergeCells count="34">
    <mergeCell ref="A55:N55"/>
    <mergeCell ref="B3:C3"/>
    <mergeCell ref="A40:A41"/>
    <mergeCell ref="J3:K3"/>
    <mergeCell ref="J22:K22"/>
    <mergeCell ref="L22:M22"/>
    <mergeCell ref="N22:O22"/>
    <mergeCell ref="H40:I40"/>
    <mergeCell ref="H3:I3"/>
    <mergeCell ref="H39:J39"/>
    <mergeCell ref="L40:M40"/>
    <mergeCell ref="N40:O40"/>
    <mergeCell ref="P40:Q40"/>
    <mergeCell ref="A38:Q38"/>
    <mergeCell ref="B40:C40"/>
    <mergeCell ref="D40:E40"/>
    <mergeCell ref="F40:G40"/>
    <mergeCell ref="J40:K40"/>
    <mergeCell ref="A1:Q1"/>
    <mergeCell ref="A22:A23"/>
    <mergeCell ref="B22:C22"/>
    <mergeCell ref="D22:E22"/>
    <mergeCell ref="F22:G22"/>
    <mergeCell ref="F3:G3"/>
    <mergeCell ref="H21:I21"/>
    <mergeCell ref="N3:O3"/>
    <mergeCell ref="A3:A4"/>
    <mergeCell ref="P3:Q3"/>
    <mergeCell ref="H2:I2"/>
    <mergeCell ref="D3:E3"/>
    <mergeCell ref="A20:Q20"/>
    <mergeCell ref="L3:M3"/>
    <mergeCell ref="P22:Q22"/>
    <mergeCell ref="H22:I22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firstPageNumber="68" orientation="landscape" r:id="rId1"/>
  <headerFooter alignWithMargins="0">
    <oddHeader>&amp;C&amp;P</oddHeader>
  </headerFooter>
  <rowBreaks count="2" manualBreakCount="2">
    <brk id="19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53</vt:lpstr>
      <vt:lpstr>Table 54</vt:lpstr>
      <vt:lpstr>Table 55</vt:lpstr>
      <vt:lpstr>'Table 53'!Print_Area</vt:lpstr>
      <vt:lpstr>'Table 54'!Print_Area</vt:lpstr>
    </vt:vector>
  </TitlesOfParts>
  <Company>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Saqib</cp:lastModifiedBy>
  <cp:lastPrinted>2021-08-06T07:19:13Z</cp:lastPrinted>
  <dcterms:created xsi:type="dcterms:W3CDTF">2010-01-12T07:06:06Z</dcterms:created>
  <dcterms:modified xsi:type="dcterms:W3CDTF">2021-08-06T07:19:46Z</dcterms:modified>
</cp:coreProperties>
</file>