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9" documentId="8_{35B62B26-FB24-4A8C-9E3B-A59BFB918A9D}" xr6:coauthVersionLast="47" xr6:coauthVersionMax="47" xr10:uidLastSave="{C48661E0-647C-4E92-8D6B-209741E7EC5F}"/>
  <bookViews>
    <workbookView xWindow="-90" yWindow="-90" windowWidth="19380" windowHeight="10380" activeTab="1" xr2:uid="{00000000-000D-0000-FFFF-FFFF00000000}"/>
  </bookViews>
  <sheets>
    <sheet name="Open Data Portal" sheetId="1" r:id="rId1"/>
    <sheet name="ADP 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3" i="3" l="1"/>
  <c r="J63" i="3"/>
  <c r="K62" i="3"/>
  <c r="J61" i="3"/>
  <c r="G61" i="3"/>
  <c r="E61" i="3"/>
  <c r="D61" i="3"/>
  <c r="K60" i="3"/>
  <c r="K59" i="3"/>
  <c r="K58" i="3"/>
  <c r="K57" i="3"/>
  <c r="L56" i="3"/>
  <c r="J56" i="3"/>
  <c r="G56" i="3"/>
  <c r="E56" i="3"/>
  <c r="D56" i="3"/>
  <c r="K56" i="3" s="1"/>
  <c r="K55" i="3"/>
  <c r="L54" i="3"/>
  <c r="J54" i="3"/>
  <c r="G54" i="3"/>
  <c r="E54" i="3"/>
  <c r="D54" i="3"/>
  <c r="K53" i="3"/>
  <c r="K52" i="3"/>
  <c r="K51" i="3"/>
  <c r="K50" i="3"/>
  <c r="K49" i="3"/>
  <c r="K48" i="3"/>
  <c r="K47" i="3"/>
  <c r="J46" i="3"/>
  <c r="K46" i="3" s="1"/>
  <c r="G46" i="3"/>
  <c r="K45" i="3"/>
  <c r="K44" i="3"/>
  <c r="K43" i="3"/>
  <c r="K42" i="3"/>
  <c r="K41" i="3"/>
  <c r="K40" i="3"/>
  <c r="K39" i="3"/>
  <c r="K38" i="3"/>
  <c r="K37" i="3"/>
  <c r="K36" i="3"/>
  <c r="J35" i="3"/>
  <c r="K35" i="3" s="1"/>
  <c r="G35" i="3"/>
  <c r="K34" i="3"/>
  <c r="K33" i="3"/>
  <c r="K32" i="3"/>
  <c r="K31" i="3"/>
  <c r="K30" i="3"/>
  <c r="K29" i="3"/>
  <c r="J28" i="3"/>
  <c r="I28" i="3"/>
  <c r="G28" i="3"/>
  <c r="E28" i="3"/>
  <c r="D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J11" i="3"/>
  <c r="K11" i="3" s="1"/>
  <c r="I11" i="3"/>
  <c r="G11" i="3"/>
  <c r="E11" i="3"/>
  <c r="D11" i="3"/>
  <c r="K10" i="3"/>
  <c r="K9" i="3"/>
  <c r="K8" i="3"/>
  <c r="K7" i="3"/>
  <c r="K6" i="3"/>
  <c r="K5" i="3"/>
  <c r="K4" i="3"/>
  <c r="G64" i="3" l="1"/>
  <c r="J64" i="3"/>
  <c r="D63" i="3"/>
  <c r="D64" i="3" s="1"/>
  <c r="E63" i="3"/>
  <c r="E64" i="3" s="1"/>
  <c r="K54" i="3"/>
  <c r="K28" i="3"/>
  <c r="K63" i="3"/>
  <c r="K61" i="3"/>
  <c r="K64" i="3" l="1"/>
</calcChain>
</file>

<file path=xl/sharedStrings.xml><?xml version="1.0" encoding="utf-8"?>
<sst xmlns="http://schemas.openxmlformats.org/spreadsheetml/2006/main" count="588" uniqueCount="178">
  <si>
    <t>Dataset Title</t>
  </si>
  <si>
    <t>Frequency</t>
  </si>
  <si>
    <t>Resource</t>
  </si>
  <si>
    <t>Category</t>
  </si>
  <si>
    <t>Data</t>
  </si>
  <si>
    <t>District Administration</t>
  </si>
  <si>
    <t>Total area of the District</t>
  </si>
  <si>
    <t>Yearly</t>
  </si>
  <si>
    <t>Text</t>
  </si>
  <si>
    <t>1543 Sq KM</t>
  </si>
  <si>
    <t>Total Area in Acres</t>
  </si>
  <si>
    <t>Unirrigated Area in Acres</t>
  </si>
  <si>
    <t>Irrigated area in Acres</t>
  </si>
  <si>
    <t>Barren Land in Acres</t>
  </si>
  <si>
    <t>Total cultivated area</t>
  </si>
  <si>
    <t>Major Crops in District</t>
  </si>
  <si>
    <t xml:space="preserve">Wheat, Maize &amp; Tobacco </t>
  </si>
  <si>
    <t>Population</t>
  </si>
  <si>
    <t>Female Population</t>
  </si>
  <si>
    <t>Male Population</t>
  </si>
  <si>
    <t>Rural Population</t>
  </si>
  <si>
    <t>Urban Population</t>
  </si>
  <si>
    <t>Tehsils</t>
  </si>
  <si>
    <t>Sub Tehsil</t>
  </si>
  <si>
    <t>Union Councils</t>
  </si>
  <si>
    <t>Village Councils / N - Councils</t>
  </si>
  <si>
    <t>Total Patwar Khana/Cirlces</t>
  </si>
  <si>
    <t>Girdawar Circle</t>
  </si>
  <si>
    <t>Tehsildar</t>
  </si>
  <si>
    <t>Naib Tehsildar</t>
  </si>
  <si>
    <t>Total Mozas</t>
  </si>
  <si>
    <t>Issuance Arm Licence</t>
  </si>
  <si>
    <t>Monthly</t>
  </si>
  <si>
    <t>Number</t>
  </si>
  <si>
    <t>Issuance of Domicile</t>
  </si>
  <si>
    <t>List of Stamp Vendors in District</t>
  </si>
  <si>
    <t>No of TMAs in District</t>
  </si>
  <si>
    <t>Complaint Cell</t>
  </si>
  <si>
    <t>Issuance of Fard</t>
  </si>
  <si>
    <t>Demarcation of Land</t>
  </si>
  <si>
    <t>Mutation (Intiqalat)</t>
  </si>
  <si>
    <t>Issuance of Driving License</t>
  </si>
  <si>
    <t>Issuance of Certified Documents</t>
  </si>
  <si>
    <t>Parks</t>
  </si>
  <si>
    <t>District Website</t>
  </si>
  <si>
    <t xml:space="preserve">Yes </t>
  </si>
  <si>
    <t>Literacy rate</t>
  </si>
  <si>
    <t>Universities</t>
  </si>
  <si>
    <t>Colleges</t>
  </si>
  <si>
    <t>High Secondary Schools</t>
  </si>
  <si>
    <t>High Schools</t>
  </si>
  <si>
    <t>Number of Private Schools</t>
  </si>
  <si>
    <t>Polio Cases</t>
  </si>
  <si>
    <t>Total Number of churches</t>
  </si>
  <si>
    <t>Number of Picnic Spots</t>
  </si>
  <si>
    <t>Kund National Park</t>
  </si>
  <si>
    <t>Sher Zaman Park</t>
  </si>
  <si>
    <t>Mahaban Hills</t>
  </si>
  <si>
    <t>Beergali Gadoon</t>
  </si>
  <si>
    <t>Terbela Dam</t>
  </si>
  <si>
    <t xml:space="preserve">Hund / Hund Museum </t>
  </si>
  <si>
    <t>Kundal Dam</t>
  </si>
  <si>
    <t>Bada Dam</t>
  </si>
  <si>
    <t>Emergency Services (Rescue 1122)</t>
  </si>
  <si>
    <t>Total Cantt Areas</t>
  </si>
  <si>
    <t>No of Khuli Kacheries held in District</t>
  </si>
  <si>
    <t>No of Cultural Events held in District</t>
  </si>
  <si>
    <t>No of Sports Events held in District</t>
  </si>
  <si>
    <t>No of Dams in District</t>
  </si>
  <si>
    <t>No of Rest Houses in District</t>
  </si>
  <si>
    <t>No of Women Parks in District</t>
  </si>
  <si>
    <t>List of tourism spots in District.</t>
  </si>
  <si>
    <t>List of Parks in District</t>
  </si>
  <si>
    <t>Family Park Tordher</t>
  </si>
  <si>
    <t>List of Archeology sites</t>
  </si>
  <si>
    <t>Hund Port</t>
  </si>
  <si>
    <t>Aziz Dheri</t>
  </si>
  <si>
    <t>Asota</t>
  </si>
  <si>
    <t>Gala Port</t>
  </si>
  <si>
    <t>Baja</t>
  </si>
  <si>
    <t>Computerization Land Revenue Record of District</t>
  </si>
  <si>
    <t>District Name</t>
  </si>
  <si>
    <t xml:space="preserve">Executing Agency </t>
  </si>
  <si>
    <t>Name of Schems</t>
  </si>
  <si>
    <t>Total Cost in Million</t>
  </si>
  <si>
    <t>Approved budget in million</t>
  </si>
  <si>
    <t>Approved /unapproved</t>
  </si>
  <si>
    <t>Fund Released in million</t>
  </si>
  <si>
    <t>Date of approved</t>
  </si>
  <si>
    <t>Total Nos of schemes</t>
  </si>
  <si>
    <t>Expenditure Rs. in million</t>
  </si>
  <si>
    <t>Progress %</t>
  </si>
  <si>
    <t>Financial</t>
  </si>
  <si>
    <t>Physical</t>
  </si>
  <si>
    <t>TMA Razzar</t>
  </si>
  <si>
    <t>Approved</t>
  </si>
  <si>
    <t>14/12/17</t>
  </si>
  <si>
    <t xml:space="preserve">New Electricity Scheme. </t>
  </si>
  <si>
    <t>TMA Razzar PESCO</t>
  </si>
  <si>
    <t xml:space="preserve">Emergency Trolley With Transformer.   </t>
  </si>
  <si>
    <t>Repair of Burned Transformer.</t>
  </si>
  <si>
    <t>Discretion of Nazim District Govt Swabi.</t>
  </si>
  <si>
    <t>Discretion of Naib Nazim District Govt Swabi.</t>
  </si>
  <si>
    <t>Sub Total Discretion of District Council</t>
  </si>
  <si>
    <t>DEO (M)</t>
  </si>
  <si>
    <t>Const: of Approach Path  to the existing Male Primary Middle &amp; High Schools Rs. (15.00 )</t>
  </si>
  <si>
    <t>Best Award for the Head of the institution HSS/HS/GMS/  GPS</t>
  </si>
  <si>
    <t>Best Teacher Award</t>
  </si>
  <si>
    <t>Stars of District Swabi in the last SSC Annual Examination 2017</t>
  </si>
  <si>
    <t>Flowers of District Swabi in the last HSSC Annual Exam 2017</t>
  </si>
  <si>
    <t>provision of furniture for needy Schools</t>
  </si>
  <si>
    <t>Renovation/Provision of Equipments for DEO Office.</t>
  </si>
  <si>
    <t>Demand for daily wages Teacher in various School in District Swabi</t>
  </si>
  <si>
    <t>Funds for Shining students of the event/occasion</t>
  </si>
  <si>
    <t>Monitoring Supervision of DEO/Deputy DEO/ P&amp;D Assistant, and Account Honoraria</t>
  </si>
  <si>
    <t>PESCO</t>
  </si>
  <si>
    <t>Removal of HT/LT Lines from the premises/Roof of the Schools</t>
  </si>
  <si>
    <t>TMA Swabi and DEO (M)</t>
  </si>
  <si>
    <t>Provision of Basic Facilities to needy schools Rs. 10.00</t>
  </si>
  <si>
    <t>TMA Swabi and Razzar</t>
  </si>
  <si>
    <t>Provision of funds for the construction of approach path and provision of basic facilities for schools of Swabi District  under ADP No.01 for the year 2017-18</t>
  </si>
  <si>
    <t>DEO (F)</t>
  </si>
  <si>
    <t>Provision of funds for the appointment of ADHAC/daily wages teacher for schools of Swabi District  under ADP No.02 for the year 2017-18</t>
  </si>
  <si>
    <t>Provision of funds for removal of HT/LT line from various school in District  Swabi</t>
  </si>
  <si>
    <t>Furniture for various schools in District  Swabi</t>
  </si>
  <si>
    <t xml:space="preserve">Sub Total Education </t>
  </si>
  <si>
    <t xml:space="preserve">Health </t>
  </si>
  <si>
    <t>Purchase of medicines, Lab chemical &amp; X-ray films for difference health facilities District Swabi</t>
  </si>
  <si>
    <t>Basic facilities, Basic needs in different BHUs District Swabi</t>
  </si>
  <si>
    <t>Miscellaneous items for different health facilities District Swabi</t>
  </si>
  <si>
    <t>Equipments, furniture in 03 labor rooms constructed by District Govt.( Gabasni, Punjpir, Lahor East)</t>
  </si>
  <si>
    <t>Electro medical equipments repair</t>
  </si>
  <si>
    <t>TMA Swabi</t>
  </si>
  <si>
    <t>Civil works in different health facilities District Swabi</t>
  </si>
  <si>
    <t xml:space="preserve">Sub total Health </t>
  </si>
  <si>
    <t xml:space="preserve">Total </t>
  </si>
  <si>
    <t>C&amp;W Swabi</t>
  </si>
  <si>
    <t xml:space="preserve">Construction/Improvements/Rehabilitation of different sports facilities/Playground in District Swabi. (Fitness center phase-2) </t>
  </si>
  <si>
    <t>DO Sports Swabi</t>
  </si>
  <si>
    <t>Union council Competition (Sports/Culture/Equipments)Per Union council 1 lac for the elected members</t>
  </si>
  <si>
    <t>Union council Competition (Sports/Culture/Equipments)Rs.50,000 Per selected members</t>
  </si>
  <si>
    <t xml:space="preserve">Promotion of Sports, competition, trainings practicing and Coaching camps etc, in District Swabi </t>
  </si>
  <si>
    <t>Promotion of local Culture in District Swabi</t>
  </si>
  <si>
    <t>Different Activities (motivation)training camps for sports in District Swabi</t>
  </si>
  <si>
    <t>SPL Cricket champion ship</t>
  </si>
  <si>
    <t>Equipment/Miscellanies/Machinery for District sports office/Grounds District Swabi</t>
  </si>
  <si>
    <t>National days and Emergency Funds/Miscellaneous Expenditure for sports in District Swabi</t>
  </si>
  <si>
    <t>Donation to the outstanding players/Teams/Tournament Organizer in District Swabi</t>
  </si>
  <si>
    <t>Total</t>
  </si>
  <si>
    <t>District Youth Office Swabi</t>
  </si>
  <si>
    <t>Youth Talent Competitions (in more than 20 categories e.g Qirat, Speech, Painting, etc)</t>
  </si>
  <si>
    <t>Youth Awareness Campaigns /Trainings/Workshops/ Seminars etc</t>
  </si>
  <si>
    <t>Un Approved</t>
  </si>
  <si>
    <t>National/International Days Celebrations(Independence Day, International Youth Day, etc.)</t>
  </si>
  <si>
    <t>Establishment of Volunteer Task Force</t>
  </si>
  <si>
    <t>Youth Recreational Activities</t>
  </si>
  <si>
    <t>Awards for talented Youth</t>
  </si>
  <si>
    <t>Donations to the Youth of District Swabi</t>
  </si>
  <si>
    <t>District Officer Soil Conservation Swabi</t>
  </si>
  <si>
    <t>Soil Conservation Works/Structure</t>
  </si>
  <si>
    <t>D O (S W &amp; Dev: Deptt Swabi</t>
  </si>
  <si>
    <t>Supporting &amp; Empowerment improving poor woman with provision of sewing machine under District ADP 2017-18 in District Swabi.</t>
  </si>
  <si>
    <t>Purchase of Wheel Chair</t>
  </si>
  <si>
    <t xml:space="preserve">Honoraria (Contingent Staff) </t>
  </si>
  <si>
    <t xml:space="preserve">Advertisement Charges </t>
  </si>
  <si>
    <t>District Officer Water Management Swabi</t>
  </si>
  <si>
    <t>On From Water Management Activities in District Swabi.</t>
  </si>
  <si>
    <t>Sub Total Youth/Sports, Women, Agriculture 15%</t>
  </si>
  <si>
    <t>G. Total</t>
  </si>
  <si>
    <t>District  ADP 2017-18</t>
  </si>
  <si>
    <t>15.00</t>
  </si>
  <si>
    <t>0.700</t>
  </si>
  <si>
    <t>1.50</t>
  </si>
  <si>
    <t>1.00</t>
  </si>
  <si>
    <t>Sr No</t>
  </si>
  <si>
    <t>Constt Shingle of Path, Drain with allied Works Installation of Hand Pumps WSS etc.56 UCs @15,00,000 per UC</t>
  </si>
  <si>
    <t>Constt: of Path, Drain with allied Works Installation of Hand Pumps Etc. 28 Reserve Members @ 7,00,000Per Member</t>
  </si>
  <si>
    <t xml:space="preserve">Swabi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</si>
</sst>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1" applyFont="1" applyBorder="1" applyAlignment="1" applyProtection="1">
      <alignment vertical="top" wrapText="1"/>
    </xf>
    <xf numFmtId="9" fontId="1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8"/>
  <sheetViews>
    <sheetView zoomScale="85" zoomScaleNormal="85" workbookViewId="0">
      <selection sqref="A1:F78"/>
    </sheetView>
  </sheetViews>
  <sheetFormatPr defaultRowHeight="14.75" x14ac:dyDescent="0.75"/>
  <cols>
    <col min="1" max="1" width="9.1328125" style="1"/>
    <col min="2" max="2" width="43.31640625" customWidth="1"/>
    <col min="3" max="3" width="15.26953125" customWidth="1"/>
    <col min="4" max="4" width="12.54296875" customWidth="1"/>
    <col min="5" max="5" width="20.5" customWidth="1"/>
    <col min="6" max="6" width="24.90625" style="1" customWidth="1"/>
  </cols>
  <sheetData>
    <row r="1" spans="1:6" s="1" customFormat="1" x14ac:dyDescent="0.75">
      <c r="A1" s="7" t="s">
        <v>174</v>
      </c>
      <c r="B1" s="3" t="s">
        <v>0</v>
      </c>
      <c r="C1" s="3" t="s">
        <v>1</v>
      </c>
      <c r="D1" s="3" t="s">
        <v>2</v>
      </c>
      <c r="E1" s="3" t="s">
        <v>3</v>
      </c>
      <c r="F1" s="2" t="s">
        <v>4</v>
      </c>
    </row>
    <row r="2" spans="1:6" x14ac:dyDescent="0.75">
      <c r="A2" s="3">
        <v>1</v>
      </c>
      <c r="B2" s="3" t="s">
        <v>6</v>
      </c>
      <c r="C2" s="3" t="s">
        <v>7</v>
      </c>
      <c r="D2" s="3" t="s">
        <v>8</v>
      </c>
      <c r="E2" s="3" t="s">
        <v>5</v>
      </c>
      <c r="F2" s="2" t="s">
        <v>9</v>
      </c>
    </row>
    <row r="3" spans="1:6" x14ac:dyDescent="0.75">
      <c r="A3" s="3">
        <v>2</v>
      </c>
      <c r="B3" s="3" t="s">
        <v>10</v>
      </c>
      <c r="C3" s="3" t="s">
        <v>7</v>
      </c>
      <c r="D3" s="3" t="s">
        <v>8</v>
      </c>
      <c r="E3" s="3" t="s">
        <v>5</v>
      </c>
      <c r="F3" s="2">
        <v>368030</v>
      </c>
    </row>
    <row r="4" spans="1:6" x14ac:dyDescent="0.75">
      <c r="A4" s="3">
        <v>3</v>
      </c>
      <c r="B4" s="3" t="s">
        <v>11</v>
      </c>
      <c r="C4" s="3" t="s">
        <v>7</v>
      </c>
      <c r="D4" s="3" t="s">
        <v>8</v>
      </c>
      <c r="E4" s="3" t="s">
        <v>5</v>
      </c>
      <c r="F4" s="2">
        <v>123500</v>
      </c>
    </row>
    <row r="5" spans="1:6" x14ac:dyDescent="0.75">
      <c r="A5" s="3">
        <v>4</v>
      </c>
      <c r="B5" s="3" t="s">
        <v>12</v>
      </c>
      <c r="C5" s="3" t="s">
        <v>7</v>
      </c>
      <c r="D5" s="3" t="s">
        <v>8</v>
      </c>
      <c r="E5" s="3" t="s">
        <v>5</v>
      </c>
      <c r="F5" s="2">
        <v>91390</v>
      </c>
    </row>
    <row r="6" spans="1:6" x14ac:dyDescent="0.75">
      <c r="A6" s="3">
        <v>5</v>
      </c>
      <c r="B6" s="3" t="s">
        <v>13</v>
      </c>
      <c r="C6" s="3" t="s">
        <v>7</v>
      </c>
      <c r="D6" s="3" t="s">
        <v>8</v>
      </c>
      <c r="E6" s="3" t="s">
        <v>5</v>
      </c>
      <c r="F6" s="2">
        <v>123500</v>
      </c>
    </row>
    <row r="7" spans="1:6" x14ac:dyDescent="0.75">
      <c r="A7" s="3">
        <v>6</v>
      </c>
      <c r="B7" s="3" t="s">
        <v>14</v>
      </c>
      <c r="C7" s="3" t="s">
        <v>7</v>
      </c>
      <c r="D7" s="3" t="s">
        <v>8</v>
      </c>
      <c r="E7" s="3" t="s">
        <v>5</v>
      </c>
      <c r="F7" s="2">
        <v>214890</v>
      </c>
    </row>
    <row r="8" spans="1:6" x14ac:dyDescent="0.75">
      <c r="A8" s="3">
        <v>7</v>
      </c>
      <c r="B8" s="3" t="s">
        <v>15</v>
      </c>
      <c r="C8" s="3" t="s">
        <v>7</v>
      </c>
      <c r="D8" s="3" t="s">
        <v>8</v>
      </c>
      <c r="E8" s="3" t="s">
        <v>5</v>
      </c>
      <c r="F8" s="2" t="s">
        <v>16</v>
      </c>
    </row>
    <row r="9" spans="1:6" x14ac:dyDescent="0.75">
      <c r="A9" s="3">
        <v>8</v>
      </c>
      <c r="B9" s="3" t="s">
        <v>17</v>
      </c>
      <c r="C9" s="3" t="s">
        <v>7</v>
      </c>
      <c r="D9" s="3" t="s">
        <v>8</v>
      </c>
      <c r="E9" s="3" t="s">
        <v>5</v>
      </c>
      <c r="F9" s="2">
        <v>1624616</v>
      </c>
    </row>
    <row r="10" spans="1:6" x14ac:dyDescent="0.75">
      <c r="A10" s="3">
        <v>9</v>
      </c>
      <c r="B10" s="3" t="s">
        <v>18</v>
      </c>
      <c r="C10" s="3" t="s">
        <v>7</v>
      </c>
      <c r="D10" s="3" t="s">
        <v>8</v>
      </c>
      <c r="E10" s="3" t="s">
        <v>5</v>
      </c>
      <c r="F10" s="2">
        <v>809047</v>
      </c>
    </row>
    <row r="11" spans="1:6" x14ac:dyDescent="0.75">
      <c r="A11" s="3">
        <v>10</v>
      </c>
      <c r="B11" s="3" t="s">
        <v>19</v>
      </c>
      <c r="C11" s="3" t="s">
        <v>7</v>
      </c>
      <c r="D11" s="3" t="s">
        <v>8</v>
      </c>
      <c r="E11" s="3" t="s">
        <v>5</v>
      </c>
      <c r="F11" s="2">
        <v>815526</v>
      </c>
    </row>
    <row r="12" spans="1:6" x14ac:dyDescent="0.75">
      <c r="A12" s="3">
        <v>11</v>
      </c>
      <c r="B12" s="3" t="s">
        <v>20</v>
      </c>
      <c r="C12" s="3" t="s">
        <v>7</v>
      </c>
      <c r="D12" s="3" t="s">
        <v>8</v>
      </c>
      <c r="E12" s="3" t="s">
        <v>5</v>
      </c>
      <c r="F12" s="2">
        <v>1348691</v>
      </c>
    </row>
    <row r="13" spans="1:6" x14ac:dyDescent="0.75">
      <c r="A13" s="3">
        <v>12</v>
      </c>
      <c r="B13" s="3" t="s">
        <v>21</v>
      </c>
      <c r="C13" s="3" t="s">
        <v>7</v>
      </c>
      <c r="D13" s="3" t="s">
        <v>8</v>
      </c>
      <c r="E13" s="3" t="s">
        <v>5</v>
      </c>
      <c r="F13" s="2">
        <v>275925</v>
      </c>
    </row>
    <row r="14" spans="1:6" x14ac:dyDescent="0.75">
      <c r="A14" s="3">
        <v>13</v>
      </c>
      <c r="B14" s="3" t="s">
        <v>22</v>
      </c>
      <c r="C14" s="3" t="s">
        <v>7</v>
      </c>
      <c r="D14" s="3" t="s">
        <v>8</v>
      </c>
      <c r="E14" s="3" t="s">
        <v>5</v>
      </c>
      <c r="F14" s="2">
        <v>4</v>
      </c>
    </row>
    <row r="15" spans="1:6" x14ac:dyDescent="0.75">
      <c r="A15" s="3">
        <v>14</v>
      </c>
      <c r="B15" s="3" t="s">
        <v>23</v>
      </c>
      <c r="C15" s="3" t="s">
        <v>7</v>
      </c>
      <c r="D15" s="3" t="s">
        <v>8</v>
      </c>
      <c r="E15" s="3" t="s">
        <v>5</v>
      </c>
      <c r="F15" s="2">
        <v>0</v>
      </c>
    </row>
    <row r="16" spans="1:6" x14ac:dyDescent="0.75">
      <c r="A16" s="3">
        <v>15</v>
      </c>
      <c r="B16" s="3" t="s">
        <v>24</v>
      </c>
      <c r="C16" s="3" t="s">
        <v>7</v>
      </c>
      <c r="D16" s="3" t="s">
        <v>8</v>
      </c>
      <c r="E16" s="3" t="s">
        <v>5</v>
      </c>
      <c r="F16" s="2">
        <v>56</v>
      </c>
    </row>
    <row r="17" spans="1:6" x14ac:dyDescent="0.75">
      <c r="A17" s="3">
        <v>16</v>
      </c>
      <c r="B17" s="3" t="s">
        <v>25</v>
      </c>
      <c r="C17" s="3" t="s">
        <v>7</v>
      </c>
      <c r="D17" s="3" t="s">
        <v>8</v>
      </c>
      <c r="E17" s="3" t="s">
        <v>5</v>
      </c>
      <c r="F17" s="2">
        <v>160</v>
      </c>
    </row>
    <row r="18" spans="1:6" x14ac:dyDescent="0.75">
      <c r="A18" s="3">
        <v>17</v>
      </c>
      <c r="B18" s="3" t="s">
        <v>26</v>
      </c>
      <c r="C18" s="3" t="s">
        <v>7</v>
      </c>
      <c r="D18" s="3" t="s">
        <v>8</v>
      </c>
      <c r="E18" s="3" t="s">
        <v>5</v>
      </c>
      <c r="F18" s="2">
        <v>87</v>
      </c>
    </row>
    <row r="19" spans="1:6" x14ac:dyDescent="0.75">
      <c r="A19" s="3">
        <v>18</v>
      </c>
      <c r="B19" s="3" t="s">
        <v>27</v>
      </c>
      <c r="C19" s="3" t="s">
        <v>7</v>
      </c>
      <c r="D19" s="3" t="s">
        <v>8</v>
      </c>
      <c r="E19" s="3" t="s">
        <v>5</v>
      </c>
      <c r="F19" s="2">
        <v>8</v>
      </c>
    </row>
    <row r="20" spans="1:6" x14ac:dyDescent="0.75">
      <c r="A20" s="3">
        <v>19</v>
      </c>
      <c r="B20" s="3" t="s">
        <v>28</v>
      </c>
      <c r="C20" s="3" t="s">
        <v>7</v>
      </c>
      <c r="D20" s="3" t="s">
        <v>8</v>
      </c>
      <c r="E20" s="3" t="s">
        <v>5</v>
      </c>
      <c r="F20" s="2">
        <v>4</v>
      </c>
    </row>
    <row r="21" spans="1:6" x14ac:dyDescent="0.75">
      <c r="A21" s="3">
        <v>20</v>
      </c>
      <c r="B21" s="3" t="s">
        <v>29</v>
      </c>
      <c r="C21" s="3" t="s">
        <v>7</v>
      </c>
      <c r="D21" s="3" t="s">
        <v>8</v>
      </c>
      <c r="E21" s="3" t="s">
        <v>5</v>
      </c>
      <c r="F21" s="2">
        <v>4</v>
      </c>
    </row>
    <row r="22" spans="1:6" x14ac:dyDescent="0.75">
      <c r="A22" s="3">
        <v>21</v>
      </c>
      <c r="B22" s="3" t="s">
        <v>30</v>
      </c>
      <c r="C22" s="3" t="s">
        <v>7</v>
      </c>
      <c r="D22" s="3" t="s">
        <v>8</v>
      </c>
      <c r="E22" s="3" t="s">
        <v>5</v>
      </c>
      <c r="F22" s="2">
        <v>161</v>
      </c>
    </row>
    <row r="23" spans="1:6" x14ac:dyDescent="0.75">
      <c r="A23" s="3">
        <v>22</v>
      </c>
      <c r="B23" s="3" t="s">
        <v>31</v>
      </c>
      <c r="C23" s="3" t="s">
        <v>32</v>
      </c>
      <c r="D23" s="3" t="s">
        <v>33</v>
      </c>
      <c r="E23" s="3" t="s">
        <v>5</v>
      </c>
      <c r="F23" s="2">
        <v>362</v>
      </c>
    </row>
    <row r="24" spans="1:6" x14ac:dyDescent="0.75">
      <c r="A24" s="3">
        <v>23</v>
      </c>
      <c r="B24" s="3" t="s">
        <v>34</v>
      </c>
      <c r="C24" s="3" t="s">
        <v>32</v>
      </c>
      <c r="D24" s="3" t="s">
        <v>33</v>
      </c>
      <c r="E24" s="3" t="s">
        <v>5</v>
      </c>
      <c r="F24" s="2">
        <v>381</v>
      </c>
    </row>
    <row r="25" spans="1:6" x14ac:dyDescent="0.75">
      <c r="A25" s="3">
        <v>24</v>
      </c>
      <c r="B25" s="3" t="s">
        <v>35</v>
      </c>
      <c r="C25" s="3" t="s">
        <v>32</v>
      </c>
      <c r="D25" s="3" t="s">
        <v>33</v>
      </c>
      <c r="E25" s="3" t="s">
        <v>5</v>
      </c>
      <c r="F25" s="2">
        <v>233</v>
      </c>
    </row>
    <row r="26" spans="1:6" x14ac:dyDescent="0.75">
      <c r="A26" s="3">
        <v>25</v>
      </c>
      <c r="B26" s="3" t="s">
        <v>36</v>
      </c>
      <c r="C26" s="3" t="s">
        <v>7</v>
      </c>
      <c r="D26" s="3" t="s">
        <v>33</v>
      </c>
      <c r="E26" s="3" t="s">
        <v>5</v>
      </c>
      <c r="F26" s="2">
        <v>4</v>
      </c>
    </row>
    <row r="27" spans="1:6" x14ac:dyDescent="0.75">
      <c r="A27" s="3">
        <v>26</v>
      </c>
      <c r="B27" s="3" t="s">
        <v>37</v>
      </c>
      <c r="C27" s="3" t="s">
        <v>32</v>
      </c>
      <c r="D27" s="3" t="s">
        <v>33</v>
      </c>
      <c r="E27" s="3" t="s">
        <v>5</v>
      </c>
      <c r="F27" s="2">
        <v>5</v>
      </c>
    </row>
    <row r="28" spans="1:6" x14ac:dyDescent="0.75">
      <c r="A28" s="3">
        <v>27</v>
      </c>
      <c r="B28" s="3" t="s">
        <v>38</v>
      </c>
      <c r="C28" s="3" t="s">
        <v>32</v>
      </c>
      <c r="D28" s="3" t="s">
        <v>33</v>
      </c>
      <c r="E28" s="3" t="s">
        <v>5</v>
      </c>
      <c r="F28" s="2">
        <v>53</v>
      </c>
    </row>
    <row r="29" spans="1:6" x14ac:dyDescent="0.75">
      <c r="A29" s="3">
        <v>28</v>
      </c>
      <c r="B29" s="3" t="s">
        <v>39</v>
      </c>
      <c r="C29" s="3" t="s">
        <v>32</v>
      </c>
      <c r="D29" s="3" t="s">
        <v>33</v>
      </c>
      <c r="E29" s="3" t="s">
        <v>5</v>
      </c>
      <c r="F29" s="2">
        <v>2</v>
      </c>
    </row>
    <row r="30" spans="1:6" x14ac:dyDescent="0.75">
      <c r="A30" s="3">
        <v>29</v>
      </c>
      <c r="B30" s="3" t="s">
        <v>40</v>
      </c>
      <c r="C30" s="3" t="s">
        <v>32</v>
      </c>
      <c r="D30" s="3" t="s">
        <v>33</v>
      </c>
      <c r="E30" s="3" t="s">
        <v>5</v>
      </c>
      <c r="F30" s="2">
        <v>616</v>
      </c>
    </row>
    <row r="31" spans="1:6" x14ac:dyDescent="0.75">
      <c r="A31" s="3">
        <v>30</v>
      </c>
      <c r="B31" s="3" t="s">
        <v>41</v>
      </c>
      <c r="C31" s="3" t="s">
        <v>32</v>
      </c>
      <c r="D31" s="3" t="s">
        <v>33</v>
      </c>
      <c r="E31" s="3" t="s">
        <v>5</v>
      </c>
      <c r="F31" s="2">
        <v>647</v>
      </c>
    </row>
    <row r="32" spans="1:6" x14ac:dyDescent="0.75">
      <c r="A32" s="3">
        <v>31</v>
      </c>
      <c r="B32" s="3" t="s">
        <v>42</v>
      </c>
      <c r="C32" s="3" t="s">
        <v>32</v>
      </c>
      <c r="D32" s="3" t="s">
        <v>33</v>
      </c>
      <c r="E32" s="3" t="s">
        <v>5</v>
      </c>
      <c r="F32" s="2">
        <v>127</v>
      </c>
    </row>
    <row r="33" spans="1:6" x14ac:dyDescent="0.75">
      <c r="A33" s="3">
        <v>32</v>
      </c>
      <c r="B33" s="3" t="s">
        <v>43</v>
      </c>
      <c r="C33" s="3" t="s">
        <v>7</v>
      </c>
      <c r="D33" s="3" t="s">
        <v>33</v>
      </c>
      <c r="E33" s="3" t="s">
        <v>5</v>
      </c>
      <c r="F33" s="2">
        <v>3</v>
      </c>
    </row>
    <row r="34" spans="1:6" x14ac:dyDescent="0.75">
      <c r="A34" s="3">
        <v>33</v>
      </c>
      <c r="B34" s="3" t="s">
        <v>44</v>
      </c>
      <c r="C34" s="3" t="s">
        <v>7</v>
      </c>
      <c r="D34" s="3" t="s">
        <v>33</v>
      </c>
      <c r="E34" s="3" t="s">
        <v>5</v>
      </c>
      <c r="F34" s="2" t="s">
        <v>45</v>
      </c>
    </row>
    <row r="35" spans="1:6" x14ac:dyDescent="0.75">
      <c r="A35" s="3">
        <v>34</v>
      </c>
      <c r="B35" s="3" t="s">
        <v>46</v>
      </c>
      <c r="C35" s="3" t="s">
        <v>7</v>
      </c>
      <c r="D35" s="3" t="s">
        <v>33</v>
      </c>
      <c r="E35" s="3" t="s">
        <v>5</v>
      </c>
      <c r="F35" s="8">
        <v>0.49</v>
      </c>
    </row>
    <row r="36" spans="1:6" x14ac:dyDescent="0.75">
      <c r="A36" s="3">
        <v>35</v>
      </c>
      <c r="B36" s="3" t="s">
        <v>47</v>
      </c>
      <c r="C36" s="3" t="s">
        <v>7</v>
      </c>
      <c r="D36" s="3" t="s">
        <v>33</v>
      </c>
      <c r="E36" s="3" t="s">
        <v>5</v>
      </c>
      <c r="F36" s="2">
        <v>3</v>
      </c>
    </row>
    <row r="37" spans="1:6" x14ac:dyDescent="0.75">
      <c r="A37" s="3">
        <v>36</v>
      </c>
      <c r="B37" s="3" t="s">
        <v>48</v>
      </c>
      <c r="C37" s="3" t="s">
        <v>7</v>
      </c>
      <c r="D37" s="3" t="s">
        <v>33</v>
      </c>
      <c r="E37" s="3" t="s">
        <v>5</v>
      </c>
      <c r="F37" s="2">
        <v>18</v>
      </c>
    </row>
    <row r="38" spans="1:6" x14ac:dyDescent="0.75">
      <c r="A38" s="3">
        <v>37</v>
      </c>
      <c r="B38" s="3" t="s">
        <v>49</v>
      </c>
      <c r="C38" s="3" t="s">
        <v>7</v>
      </c>
      <c r="D38" s="3" t="s">
        <v>33</v>
      </c>
      <c r="E38" s="3" t="s">
        <v>5</v>
      </c>
      <c r="F38" s="2">
        <v>44</v>
      </c>
    </row>
    <row r="39" spans="1:6" x14ac:dyDescent="0.75">
      <c r="A39" s="3">
        <v>38</v>
      </c>
      <c r="B39" s="3" t="s">
        <v>50</v>
      </c>
      <c r="C39" s="3" t="s">
        <v>7</v>
      </c>
      <c r="D39" s="3" t="s">
        <v>33</v>
      </c>
      <c r="E39" s="3" t="s">
        <v>5</v>
      </c>
      <c r="F39" s="2">
        <v>124</v>
      </c>
    </row>
    <row r="40" spans="1:6" x14ac:dyDescent="0.75">
      <c r="A40" s="3">
        <v>39</v>
      </c>
      <c r="B40" s="3" t="s">
        <v>47</v>
      </c>
      <c r="C40" s="3" t="s">
        <v>7</v>
      </c>
      <c r="D40" s="3" t="s">
        <v>33</v>
      </c>
      <c r="E40" s="3" t="s">
        <v>5</v>
      </c>
      <c r="F40" s="2">
        <v>3</v>
      </c>
    </row>
    <row r="41" spans="1:6" x14ac:dyDescent="0.75">
      <c r="A41" s="3">
        <v>40</v>
      </c>
      <c r="B41" s="3" t="s">
        <v>51</v>
      </c>
      <c r="C41" s="3" t="s">
        <v>7</v>
      </c>
      <c r="D41" s="3" t="s">
        <v>33</v>
      </c>
      <c r="E41" s="3" t="s">
        <v>5</v>
      </c>
      <c r="F41" s="2">
        <v>496</v>
      </c>
    </row>
    <row r="42" spans="1:6" x14ac:dyDescent="0.75">
      <c r="A42" s="3">
        <v>41</v>
      </c>
      <c r="B42" s="3" t="s">
        <v>52</v>
      </c>
      <c r="C42" s="3" t="s">
        <v>7</v>
      </c>
      <c r="D42" s="3" t="s">
        <v>33</v>
      </c>
      <c r="E42" s="3" t="s">
        <v>5</v>
      </c>
      <c r="F42" s="2">
        <v>1</v>
      </c>
    </row>
    <row r="43" spans="1:6" x14ac:dyDescent="0.75">
      <c r="A43" s="3">
        <v>42</v>
      </c>
      <c r="B43" s="3" t="s">
        <v>53</v>
      </c>
      <c r="C43" s="3" t="s">
        <v>7</v>
      </c>
      <c r="D43" s="3" t="s">
        <v>33</v>
      </c>
      <c r="E43" s="3" t="s">
        <v>5</v>
      </c>
      <c r="F43" s="2">
        <v>3</v>
      </c>
    </row>
    <row r="44" spans="1:6" x14ac:dyDescent="0.75">
      <c r="A44" s="3">
        <v>43</v>
      </c>
      <c r="B44" s="3" t="s">
        <v>54</v>
      </c>
      <c r="C44" s="3" t="s">
        <v>7</v>
      </c>
      <c r="D44" s="3" t="s">
        <v>33</v>
      </c>
      <c r="E44" s="3" t="s">
        <v>5</v>
      </c>
      <c r="F44" s="2">
        <v>8</v>
      </c>
    </row>
    <row r="45" spans="1:6" x14ac:dyDescent="0.75">
      <c r="A45" s="3">
        <v>44</v>
      </c>
      <c r="B45" s="3" t="s">
        <v>54</v>
      </c>
      <c r="C45" s="3" t="s">
        <v>7</v>
      </c>
      <c r="D45" s="3" t="s">
        <v>33</v>
      </c>
      <c r="E45" s="3" t="s">
        <v>5</v>
      </c>
      <c r="F45" s="2" t="s">
        <v>55</v>
      </c>
    </row>
    <row r="46" spans="1:6" x14ac:dyDescent="0.75">
      <c r="A46" s="3">
        <v>45</v>
      </c>
      <c r="B46" s="3" t="s">
        <v>54</v>
      </c>
      <c r="C46" s="3" t="s">
        <v>7</v>
      </c>
      <c r="D46" s="3" t="s">
        <v>33</v>
      </c>
      <c r="E46" s="3" t="s">
        <v>5</v>
      </c>
      <c r="F46" s="2" t="s">
        <v>56</v>
      </c>
    </row>
    <row r="47" spans="1:6" x14ac:dyDescent="0.75">
      <c r="A47" s="3">
        <v>46</v>
      </c>
      <c r="B47" s="3" t="s">
        <v>54</v>
      </c>
      <c r="C47" s="3" t="s">
        <v>7</v>
      </c>
      <c r="D47" s="3" t="s">
        <v>33</v>
      </c>
      <c r="E47" s="3" t="s">
        <v>5</v>
      </c>
      <c r="F47" s="2" t="s">
        <v>57</v>
      </c>
    </row>
    <row r="48" spans="1:6" x14ac:dyDescent="0.75">
      <c r="A48" s="3">
        <v>47</v>
      </c>
      <c r="B48" s="3" t="s">
        <v>54</v>
      </c>
      <c r="C48" s="3" t="s">
        <v>7</v>
      </c>
      <c r="D48" s="3" t="s">
        <v>33</v>
      </c>
      <c r="E48" s="3" t="s">
        <v>5</v>
      </c>
      <c r="F48" s="2" t="s">
        <v>58</v>
      </c>
    </row>
    <row r="49" spans="1:6" x14ac:dyDescent="0.75">
      <c r="A49" s="3">
        <v>48</v>
      </c>
      <c r="B49" s="3" t="s">
        <v>54</v>
      </c>
      <c r="C49" s="3" t="s">
        <v>7</v>
      </c>
      <c r="D49" s="3" t="s">
        <v>33</v>
      </c>
      <c r="E49" s="3" t="s">
        <v>5</v>
      </c>
      <c r="F49" s="2" t="s">
        <v>59</v>
      </c>
    </row>
    <row r="50" spans="1:6" x14ac:dyDescent="0.75">
      <c r="A50" s="3">
        <v>49</v>
      </c>
      <c r="B50" s="3" t="s">
        <v>54</v>
      </c>
      <c r="C50" s="3" t="s">
        <v>7</v>
      </c>
      <c r="D50" s="3" t="s">
        <v>33</v>
      </c>
      <c r="E50" s="3" t="s">
        <v>5</v>
      </c>
      <c r="F50" s="2" t="s">
        <v>60</v>
      </c>
    </row>
    <row r="51" spans="1:6" x14ac:dyDescent="0.75">
      <c r="A51" s="3">
        <v>50</v>
      </c>
      <c r="B51" s="3" t="s">
        <v>54</v>
      </c>
      <c r="C51" s="3" t="s">
        <v>7</v>
      </c>
      <c r="D51" s="3" t="s">
        <v>33</v>
      </c>
      <c r="E51" s="3" t="s">
        <v>5</v>
      </c>
      <c r="F51" s="2" t="s">
        <v>61</v>
      </c>
    </row>
    <row r="52" spans="1:6" x14ac:dyDescent="0.75">
      <c r="A52" s="3">
        <v>51</v>
      </c>
      <c r="B52" s="3" t="s">
        <v>54</v>
      </c>
      <c r="C52" s="3" t="s">
        <v>7</v>
      </c>
      <c r="D52" s="3" t="s">
        <v>33</v>
      </c>
      <c r="E52" s="3" t="s">
        <v>5</v>
      </c>
      <c r="F52" s="2" t="s">
        <v>62</v>
      </c>
    </row>
    <row r="53" spans="1:6" x14ac:dyDescent="0.75">
      <c r="A53" s="3">
        <v>52</v>
      </c>
      <c r="B53" s="3" t="s">
        <v>63</v>
      </c>
      <c r="C53" s="3" t="s">
        <v>7</v>
      </c>
      <c r="D53" s="3" t="s">
        <v>33</v>
      </c>
      <c r="E53" s="3" t="s">
        <v>5</v>
      </c>
      <c r="F53" s="2">
        <v>1</v>
      </c>
    </row>
    <row r="54" spans="1:6" x14ac:dyDescent="0.75">
      <c r="A54" s="3">
        <v>53</v>
      </c>
      <c r="B54" s="3" t="s">
        <v>64</v>
      </c>
      <c r="C54" s="3" t="s">
        <v>7</v>
      </c>
      <c r="D54" s="3" t="s">
        <v>33</v>
      </c>
      <c r="E54" s="3" t="s">
        <v>5</v>
      </c>
      <c r="F54" s="2">
        <v>0</v>
      </c>
    </row>
    <row r="55" spans="1:6" x14ac:dyDescent="0.75">
      <c r="A55" s="3">
        <v>54</v>
      </c>
      <c r="B55" s="3" t="s">
        <v>65</v>
      </c>
      <c r="C55" s="3" t="s">
        <v>32</v>
      </c>
      <c r="D55" s="3" t="s">
        <v>33</v>
      </c>
      <c r="E55" s="3" t="s">
        <v>5</v>
      </c>
      <c r="F55" s="2">
        <v>3</v>
      </c>
    </row>
    <row r="56" spans="1:6" x14ac:dyDescent="0.75">
      <c r="A56" s="3">
        <v>55</v>
      </c>
      <c r="B56" s="3" t="s">
        <v>66</v>
      </c>
      <c r="C56" s="3" t="s">
        <v>32</v>
      </c>
      <c r="D56" s="3" t="s">
        <v>33</v>
      </c>
      <c r="E56" s="3" t="s">
        <v>5</v>
      </c>
      <c r="F56" s="2">
        <v>3</v>
      </c>
    </row>
    <row r="57" spans="1:6" x14ac:dyDescent="0.75">
      <c r="A57" s="3">
        <v>56</v>
      </c>
      <c r="B57" s="3" t="s">
        <v>67</v>
      </c>
      <c r="C57" s="3" t="s">
        <v>32</v>
      </c>
      <c r="D57" s="3" t="s">
        <v>33</v>
      </c>
      <c r="E57" s="3" t="s">
        <v>5</v>
      </c>
      <c r="F57" s="2">
        <v>4</v>
      </c>
    </row>
    <row r="58" spans="1:6" x14ac:dyDescent="0.75">
      <c r="A58" s="3">
        <v>57</v>
      </c>
      <c r="B58" s="3" t="s">
        <v>68</v>
      </c>
      <c r="C58" s="3" t="s">
        <v>7</v>
      </c>
      <c r="D58" s="3" t="s">
        <v>33</v>
      </c>
      <c r="E58" s="3" t="s">
        <v>5</v>
      </c>
      <c r="F58" s="2">
        <v>3</v>
      </c>
    </row>
    <row r="59" spans="1:6" x14ac:dyDescent="0.75">
      <c r="A59" s="3">
        <v>58</v>
      </c>
      <c r="B59" s="3" t="s">
        <v>69</v>
      </c>
      <c r="C59" s="3" t="s">
        <v>7</v>
      </c>
      <c r="D59" s="3" t="s">
        <v>33</v>
      </c>
      <c r="E59" s="3" t="s">
        <v>5</v>
      </c>
      <c r="F59" s="2">
        <v>5</v>
      </c>
    </row>
    <row r="60" spans="1:6" x14ac:dyDescent="0.75">
      <c r="A60" s="3">
        <v>59</v>
      </c>
      <c r="B60" s="3" t="s">
        <v>70</v>
      </c>
      <c r="C60" s="3" t="s">
        <v>7</v>
      </c>
      <c r="D60" s="3" t="s">
        <v>33</v>
      </c>
      <c r="E60" s="3" t="s">
        <v>5</v>
      </c>
      <c r="F60" s="2">
        <v>0</v>
      </c>
    </row>
    <row r="61" spans="1:6" x14ac:dyDescent="0.75">
      <c r="A61" s="3">
        <v>60</v>
      </c>
      <c r="B61" s="3" t="s">
        <v>71</v>
      </c>
      <c r="C61" s="3" t="s">
        <v>7</v>
      </c>
      <c r="D61" s="3" t="s">
        <v>33</v>
      </c>
      <c r="E61" s="3" t="s">
        <v>5</v>
      </c>
      <c r="F61" s="2" t="s">
        <v>55</v>
      </c>
    </row>
    <row r="62" spans="1:6" x14ac:dyDescent="0.75">
      <c r="A62" s="3">
        <v>61</v>
      </c>
      <c r="B62" s="3" t="s">
        <v>71</v>
      </c>
      <c r="C62" s="3" t="s">
        <v>7</v>
      </c>
      <c r="D62" s="3" t="s">
        <v>33</v>
      </c>
      <c r="E62" s="3" t="s">
        <v>5</v>
      </c>
      <c r="F62" s="2" t="s">
        <v>56</v>
      </c>
    </row>
    <row r="63" spans="1:6" x14ac:dyDescent="0.75">
      <c r="A63" s="3">
        <v>62</v>
      </c>
      <c r="B63" s="3" t="s">
        <v>71</v>
      </c>
      <c r="C63" s="3" t="s">
        <v>7</v>
      </c>
      <c r="D63" s="3" t="s">
        <v>33</v>
      </c>
      <c r="E63" s="3" t="s">
        <v>5</v>
      </c>
      <c r="F63" s="2" t="s">
        <v>57</v>
      </c>
    </row>
    <row r="64" spans="1:6" x14ac:dyDescent="0.75">
      <c r="A64" s="3">
        <v>63</v>
      </c>
      <c r="B64" s="3" t="s">
        <v>71</v>
      </c>
      <c r="C64" s="3" t="s">
        <v>7</v>
      </c>
      <c r="D64" s="3" t="s">
        <v>33</v>
      </c>
      <c r="E64" s="3" t="s">
        <v>5</v>
      </c>
      <c r="F64" s="2" t="s">
        <v>58</v>
      </c>
    </row>
    <row r="65" spans="1:6" x14ac:dyDescent="0.75">
      <c r="A65" s="3">
        <v>64</v>
      </c>
      <c r="B65" s="3" t="s">
        <v>71</v>
      </c>
      <c r="C65" s="3" t="s">
        <v>7</v>
      </c>
      <c r="D65" s="3" t="s">
        <v>33</v>
      </c>
      <c r="E65" s="3" t="s">
        <v>5</v>
      </c>
      <c r="F65" s="2" t="s">
        <v>59</v>
      </c>
    </row>
    <row r="66" spans="1:6" x14ac:dyDescent="0.75">
      <c r="A66" s="3">
        <v>65</v>
      </c>
      <c r="B66" s="3" t="s">
        <v>71</v>
      </c>
      <c r="C66" s="3" t="s">
        <v>7</v>
      </c>
      <c r="D66" s="3" t="s">
        <v>33</v>
      </c>
      <c r="E66" s="3" t="s">
        <v>5</v>
      </c>
      <c r="F66" s="2" t="s">
        <v>60</v>
      </c>
    </row>
    <row r="67" spans="1:6" x14ac:dyDescent="0.75">
      <c r="A67" s="3">
        <v>66</v>
      </c>
      <c r="B67" s="3" t="s">
        <v>71</v>
      </c>
      <c r="C67" s="3" t="s">
        <v>7</v>
      </c>
      <c r="D67" s="3" t="s">
        <v>33</v>
      </c>
      <c r="E67" s="3" t="s">
        <v>5</v>
      </c>
      <c r="F67" s="2" t="s">
        <v>61</v>
      </c>
    </row>
    <row r="68" spans="1:6" x14ac:dyDescent="0.75">
      <c r="A68" s="3">
        <v>67</v>
      </c>
      <c r="B68" s="3" t="s">
        <v>71</v>
      </c>
      <c r="C68" s="3" t="s">
        <v>7</v>
      </c>
      <c r="D68" s="3" t="s">
        <v>33</v>
      </c>
      <c r="E68" s="3" t="s">
        <v>5</v>
      </c>
      <c r="F68" s="2" t="s">
        <v>62</v>
      </c>
    </row>
    <row r="69" spans="1:6" x14ac:dyDescent="0.75">
      <c r="A69" s="3">
        <v>68</v>
      </c>
      <c r="B69" s="3" t="s">
        <v>72</v>
      </c>
      <c r="C69" s="3" t="s">
        <v>7</v>
      </c>
      <c r="D69" s="3" t="s">
        <v>33</v>
      </c>
      <c r="E69" s="3" t="s">
        <v>5</v>
      </c>
      <c r="F69" s="2" t="s">
        <v>55</v>
      </c>
    </row>
    <row r="70" spans="1:6" x14ac:dyDescent="0.75">
      <c r="A70" s="3">
        <v>69</v>
      </c>
      <c r="B70" s="3" t="s">
        <v>72</v>
      </c>
      <c r="C70" s="3" t="s">
        <v>7</v>
      </c>
      <c r="D70" s="3" t="s">
        <v>33</v>
      </c>
      <c r="E70" s="3" t="s">
        <v>5</v>
      </c>
      <c r="F70" s="2" t="s">
        <v>56</v>
      </c>
    </row>
    <row r="71" spans="1:6" x14ac:dyDescent="0.75">
      <c r="A71" s="3">
        <v>70</v>
      </c>
      <c r="B71" s="3" t="s">
        <v>72</v>
      </c>
      <c r="C71" s="3" t="s">
        <v>7</v>
      </c>
      <c r="D71" s="3" t="s">
        <v>33</v>
      </c>
      <c r="E71" s="3" t="s">
        <v>5</v>
      </c>
      <c r="F71" s="2" t="s">
        <v>73</v>
      </c>
    </row>
    <row r="72" spans="1:6" x14ac:dyDescent="0.75">
      <c r="A72" s="3">
        <v>71</v>
      </c>
      <c r="B72" s="3" t="s">
        <v>74</v>
      </c>
      <c r="C72" s="3" t="s">
        <v>7</v>
      </c>
      <c r="D72" s="3" t="s">
        <v>33</v>
      </c>
      <c r="E72" s="3" t="s">
        <v>5</v>
      </c>
      <c r="F72" s="2">
        <v>5</v>
      </c>
    </row>
    <row r="73" spans="1:6" x14ac:dyDescent="0.75">
      <c r="A73" s="3">
        <v>72</v>
      </c>
      <c r="B73" s="3" t="s">
        <v>74</v>
      </c>
      <c r="C73" s="3" t="s">
        <v>7</v>
      </c>
      <c r="D73" s="3" t="s">
        <v>33</v>
      </c>
      <c r="E73" s="3" t="s">
        <v>5</v>
      </c>
      <c r="F73" s="2" t="s">
        <v>75</v>
      </c>
    </row>
    <row r="74" spans="1:6" x14ac:dyDescent="0.75">
      <c r="A74" s="3">
        <v>73</v>
      </c>
      <c r="B74" s="3" t="s">
        <v>74</v>
      </c>
      <c r="C74" s="3" t="s">
        <v>7</v>
      </c>
      <c r="D74" s="3" t="s">
        <v>33</v>
      </c>
      <c r="E74" s="3" t="s">
        <v>5</v>
      </c>
      <c r="F74" s="2" t="s">
        <v>76</v>
      </c>
    </row>
    <row r="75" spans="1:6" x14ac:dyDescent="0.75">
      <c r="A75" s="3">
        <v>74</v>
      </c>
      <c r="B75" s="3" t="s">
        <v>74</v>
      </c>
      <c r="C75" s="3" t="s">
        <v>7</v>
      </c>
      <c r="D75" s="3" t="s">
        <v>33</v>
      </c>
      <c r="E75" s="3" t="s">
        <v>5</v>
      </c>
      <c r="F75" s="2" t="s">
        <v>77</v>
      </c>
    </row>
    <row r="76" spans="1:6" x14ac:dyDescent="0.75">
      <c r="A76" s="3">
        <v>75</v>
      </c>
      <c r="B76" s="3" t="s">
        <v>74</v>
      </c>
      <c r="C76" s="3" t="s">
        <v>7</v>
      </c>
      <c r="D76" s="3" t="s">
        <v>33</v>
      </c>
      <c r="E76" s="3" t="s">
        <v>5</v>
      </c>
      <c r="F76" s="2" t="s">
        <v>78</v>
      </c>
    </row>
    <row r="77" spans="1:6" x14ac:dyDescent="0.75">
      <c r="A77" s="3">
        <v>76</v>
      </c>
      <c r="B77" s="3" t="s">
        <v>74</v>
      </c>
      <c r="C77" s="3" t="s">
        <v>7</v>
      </c>
      <c r="D77" s="3" t="s">
        <v>33</v>
      </c>
      <c r="E77" s="3" t="s">
        <v>5</v>
      </c>
      <c r="F77" s="2" t="s">
        <v>79</v>
      </c>
    </row>
    <row r="78" spans="1:6" x14ac:dyDescent="0.75">
      <c r="A78" s="3">
        <v>77</v>
      </c>
      <c r="B78" s="3" t="s">
        <v>80</v>
      </c>
      <c r="C78" s="3" t="s">
        <v>7</v>
      </c>
      <c r="D78" s="3" t="s">
        <v>33</v>
      </c>
      <c r="E78" s="3" t="s">
        <v>5</v>
      </c>
      <c r="F78" s="8">
        <v>0.7</v>
      </c>
    </row>
  </sheetData>
  <hyperlinks>
    <hyperlink ref="A1" r:id="rId1" display="http://s.no/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4"/>
  <sheetViews>
    <sheetView tabSelected="1" workbookViewId="0">
      <selection activeCell="D4" sqref="D4"/>
    </sheetView>
  </sheetViews>
  <sheetFormatPr defaultRowHeight="13.5" x14ac:dyDescent="0.75"/>
  <cols>
    <col min="1" max="1" width="10.6796875" style="4" bestFit="1" customWidth="1"/>
    <col min="2" max="2" width="14.58984375" style="12" bestFit="1" customWidth="1"/>
    <col min="3" max="3" width="28.2265625" style="21" bestFit="1" customWidth="1"/>
    <col min="4" max="4" width="15.26953125" style="12" bestFit="1" customWidth="1"/>
    <col min="5" max="5" width="20.76953125" style="12" bestFit="1" customWidth="1"/>
    <col min="6" max="6" width="17.953125" style="12" bestFit="1" customWidth="1"/>
    <col min="7" max="7" width="18.6328125" style="12" bestFit="1" customWidth="1"/>
    <col min="8" max="8" width="13.5" style="12" bestFit="1" customWidth="1"/>
    <col min="9" max="9" width="16.40625" style="12" bestFit="1" customWidth="1"/>
    <col min="10" max="10" width="19.40625" style="12" bestFit="1" customWidth="1"/>
    <col min="11" max="11" width="7.04296875" style="12" bestFit="1" customWidth="1"/>
    <col min="12" max="12" width="6.5" style="12" bestFit="1" customWidth="1"/>
    <col min="13" max="16384" width="8.7265625" style="12"/>
  </cols>
  <sheetData>
    <row r="1" spans="1:14" x14ac:dyDescent="0.75">
      <c r="A1" s="10" t="s">
        <v>169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1"/>
    </row>
    <row r="2" spans="1:14" s="4" customFormat="1" ht="21" customHeight="1" x14ac:dyDescent="0.75">
      <c r="A2" s="5" t="s">
        <v>81</v>
      </c>
      <c r="B2" s="5" t="s">
        <v>82</v>
      </c>
      <c r="C2" s="5" t="s">
        <v>83</v>
      </c>
      <c r="D2" s="5" t="s">
        <v>84</v>
      </c>
      <c r="E2" s="5" t="s">
        <v>85</v>
      </c>
      <c r="F2" s="5" t="s">
        <v>86</v>
      </c>
      <c r="G2" s="5" t="s">
        <v>87</v>
      </c>
      <c r="H2" s="5" t="s">
        <v>88</v>
      </c>
      <c r="I2" s="5" t="s">
        <v>89</v>
      </c>
      <c r="J2" s="5" t="s">
        <v>90</v>
      </c>
      <c r="K2" s="9" t="s">
        <v>91</v>
      </c>
      <c r="L2" s="10"/>
    </row>
    <row r="3" spans="1:14" ht="23.25" customHeight="1" x14ac:dyDescent="0.75">
      <c r="A3" s="6"/>
      <c r="B3" s="14"/>
      <c r="C3" s="13"/>
      <c r="D3" s="14"/>
      <c r="E3" s="14"/>
      <c r="F3" s="14"/>
      <c r="G3" s="14"/>
      <c r="H3" s="14"/>
      <c r="I3" s="14"/>
      <c r="J3" s="14"/>
      <c r="K3" s="14" t="s">
        <v>92</v>
      </c>
      <c r="L3" s="14" t="s">
        <v>93</v>
      </c>
    </row>
    <row r="4" spans="1:14" ht="53" x14ac:dyDescent="0.75">
      <c r="A4" s="15" t="s">
        <v>177</v>
      </c>
      <c r="B4" s="16" t="s">
        <v>94</v>
      </c>
      <c r="C4" s="17" t="s">
        <v>175</v>
      </c>
      <c r="D4" s="18">
        <v>84</v>
      </c>
      <c r="E4" s="18">
        <v>84</v>
      </c>
      <c r="F4" s="15" t="s">
        <v>95</v>
      </c>
      <c r="G4" s="19">
        <v>82.221999999999994</v>
      </c>
      <c r="H4" s="6" t="s">
        <v>96</v>
      </c>
      <c r="I4" s="6">
        <v>56</v>
      </c>
      <c r="J4" s="19">
        <v>82.221999999999994</v>
      </c>
      <c r="K4" s="20">
        <f>J4*100/D4</f>
        <v>97.883333333333326</v>
      </c>
      <c r="L4" s="6">
        <v>100</v>
      </c>
      <c r="N4" s="11"/>
    </row>
    <row r="5" spans="1:14" ht="53" x14ac:dyDescent="0.75">
      <c r="A5" s="15" t="s">
        <v>177</v>
      </c>
      <c r="B5" s="16" t="s">
        <v>94</v>
      </c>
      <c r="C5" s="17" t="s">
        <v>176</v>
      </c>
      <c r="D5" s="18">
        <v>19.600000000000001</v>
      </c>
      <c r="E5" s="18">
        <v>19.600000000000001</v>
      </c>
      <c r="F5" s="15" t="s">
        <v>95</v>
      </c>
      <c r="G5" s="19">
        <v>19.600000000000001</v>
      </c>
      <c r="H5" s="6" t="s">
        <v>96</v>
      </c>
      <c r="I5" s="6">
        <v>28</v>
      </c>
      <c r="J5" s="19">
        <v>19.600000000000001</v>
      </c>
      <c r="K5" s="20">
        <f t="shared" ref="K5:K64" si="0">J5*100/D5</f>
        <v>100</v>
      </c>
      <c r="L5" s="6">
        <v>100</v>
      </c>
    </row>
    <row r="6" spans="1:14" x14ac:dyDescent="0.75">
      <c r="A6" s="15" t="s">
        <v>177</v>
      </c>
      <c r="B6" s="16" t="s">
        <v>94</v>
      </c>
      <c r="C6" s="17" t="s">
        <v>97</v>
      </c>
      <c r="D6" s="18">
        <v>10</v>
      </c>
      <c r="E6" s="18">
        <v>10</v>
      </c>
      <c r="F6" s="15" t="s">
        <v>95</v>
      </c>
      <c r="G6" s="19">
        <v>0</v>
      </c>
      <c r="H6" s="6" t="s">
        <v>96</v>
      </c>
      <c r="I6" s="6">
        <v>40</v>
      </c>
      <c r="J6" s="19">
        <v>0</v>
      </c>
      <c r="K6" s="20">
        <f t="shared" si="0"/>
        <v>0</v>
      </c>
      <c r="L6" s="6">
        <v>0</v>
      </c>
    </row>
    <row r="7" spans="1:14" ht="24.75" customHeight="1" x14ac:dyDescent="0.75">
      <c r="A7" s="15" t="s">
        <v>177</v>
      </c>
      <c r="B7" s="13" t="s">
        <v>98</v>
      </c>
      <c r="C7" s="17" t="s">
        <v>99</v>
      </c>
      <c r="D7" s="18">
        <v>10</v>
      </c>
      <c r="E7" s="18">
        <v>10</v>
      </c>
      <c r="F7" s="15" t="s">
        <v>95</v>
      </c>
      <c r="G7" s="19">
        <v>0</v>
      </c>
      <c r="H7" s="6" t="s">
        <v>96</v>
      </c>
      <c r="I7" s="6">
        <v>25</v>
      </c>
      <c r="J7" s="19">
        <v>0</v>
      </c>
      <c r="K7" s="20">
        <f t="shared" si="0"/>
        <v>0</v>
      </c>
      <c r="L7" s="6">
        <v>0</v>
      </c>
    </row>
    <row r="8" spans="1:14" x14ac:dyDescent="0.75">
      <c r="A8" s="15" t="s">
        <v>177</v>
      </c>
      <c r="B8" s="14" t="s">
        <v>94</v>
      </c>
      <c r="C8" s="17" t="s">
        <v>100</v>
      </c>
      <c r="D8" s="18">
        <v>10</v>
      </c>
      <c r="E8" s="18">
        <v>10</v>
      </c>
      <c r="F8" s="15" t="s">
        <v>95</v>
      </c>
      <c r="G8" s="19">
        <v>10</v>
      </c>
      <c r="H8" s="6" t="s">
        <v>96</v>
      </c>
      <c r="I8" s="6">
        <v>56</v>
      </c>
      <c r="J8" s="19">
        <v>10</v>
      </c>
      <c r="K8" s="20">
        <f t="shared" si="0"/>
        <v>100</v>
      </c>
      <c r="L8" s="6">
        <v>100</v>
      </c>
    </row>
    <row r="9" spans="1:14" ht="26.5" x14ac:dyDescent="0.75">
      <c r="A9" s="15" t="s">
        <v>177</v>
      </c>
      <c r="B9" s="14" t="s">
        <v>94</v>
      </c>
      <c r="C9" s="17" t="s">
        <v>101</v>
      </c>
      <c r="D9" s="18">
        <v>39.735999999999997</v>
      </c>
      <c r="E9" s="18">
        <v>39.735999999999997</v>
      </c>
      <c r="F9" s="15" t="s">
        <v>95</v>
      </c>
      <c r="G9" s="19">
        <v>18</v>
      </c>
      <c r="H9" s="6" t="s">
        <v>96</v>
      </c>
      <c r="I9" s="6">
        <v>46</v>
      </c>
      <c r="J9" s="19">
        <v>18</v>
      </c>
      <c r="K9" s="20">
        <f t="shared" si="0"/>
        <v>45.298973223273606</v>
      </c>
      <c r="L9" s="6">
        <v>60</v>
      </c>
    </row>
    <row r="10" spans="1:14" ht="26.5" x14ac:dyDescent="0.75">
      <c r="A10" s="15" t="s">
        <v>177</v>
      </c>
      <c r="B10" s="14" t="s">
        <v>94</v>
      </c>
      <c r="C10" s="17" t="s">
        <v>102</v>
      </c>
      <c r="D10" s="18">
        <v>21</v>
      </c>
      <c r="E10" s="18">
        <v>21</v>
      </c>
      <c r="F10" s="15" t="s">
        <v>95</v>
      </c>
      <c r="G10" s="19">
        <v>5.8470000000000004</v>
      </c>
      <c r="H10" s="6" t="s">
        <v>96</v>
      </c>
      <c r="I10" s="6">
        <v>14</v>
      </c>
      <c r="J10" s="19">
        <v>5.8470000000000004</v>
      </c>
      <c r="K10" s="20">
        <f t="shared" si="0"/>
        <v>27.842857142857145</v>
      </c>
      <c r="L10" s="6">
        <v>50</v>
      </c>
    </row>
    <row r="11" spans="1:14" ht="29.25" customHeight="1" x14ac:dyDescent="0.75">
      <c r="A11" s="28" t="s">
        <v>103</v>
      </c>
      <c r="B11" s="28"/>
      <c r="C11" s="13"/>
      <c r="D11" s="19">
        <f>SUM(D4:D10)</f>
        <v>194.33599999999998</v>
      </c>
      <c r="E11" s="19">
        <f>SUM(E4:E10)</f>
        <v>194.33599999999998</v>
      </c>
      <c r="F11" s="6"/>
      <c r="G11" s="19">
        <f>SUM(G4:G10)</f>
        <v>135.66900000000001</v>
      </c>
      <c r="H11" s="6"/>
      <c r="I11" s="6">
        <f>SUM(I4:I10)</f>
        <v>265</v>
      </c>
      <c r="J11" s="19">
        <f>SUM(J4:J10)</f>
        <v>135.66900000000001</v>
      </c>
      <c r="K11" s="20">
        <f t="shared" si="0"/>
        <v>69.811563477688139</v>
      </c>
      <c r="L11" s="6">
        <v>90</v>
      </c>
    </row>
    <row r="12" spans="1:14" ht="39.75" x14ac:dyDescent="0.75">
      <c r="A12" s="15" t="s">
        <v>177</v>
      </c>
      <c r="B12" s="13" t="s">
        <v>104</v>
      </c>
      <c r="C12" s="17" t="s">
        <v>105</v>
      </c>
      <c r="D12" s="24">
        <v>15</v>
      </c>
      <c r="E12" s="24">
        <v>15</v>
      </c>
      <c r="F12" s="15" t="s">
        <v>95</v>
      </c>
      <c r="G12" s="19">
        <v>0</v>
      </c>
      <c r="H12" s="25">
        <v>43483</v>
      </c>
      <c r="I12" s="6">
        <v>25</v>
      </c>
      <c r="J12" s="19">
        <v>0</v>
      </c>
      <c r="K12" s="20">
        <f t="shared" si="0"/>
        <v>0</v>
      </c>
      <c r="L12" s="20">
        <v>0</v>
      </c>
    </row>
    <row r="13" spans="1:14" ht="26.5" x14ac:dyDescent="0.75">
      <c r="A13" s="15" t="s">
        <v>177</v>
      </c>
      <c r="B13" s="22" t="s">
        <v>104</v>
      </c>
      <c r="C13" s="23" t="s">
        <v>106</v>
      </c>
      <c r="D13" s="24">
        <v>0.34</v>
      </c>
      <c r="E13" s="24">
        <v>0.34</v>
      </c>
      <c r="F13" s="15" t="s">
        <v>95</v>
      </c>
      <c r="G13" s="19">
        <v>0</v>
      </c>
      <c r="H13" s="25">
        <v>43483</v>
      </c>
      <c r="I13" s="6">
        <v>1</v>
      </c>
      <c r="J13" s="19">
        <v>0</v>
      </c>
      <c r="K13" s="20">
        <f t="shared" si="0"/>
        <v>0</v>
      </c>
      <c r="L13" s="20">
        <v>0</v>
      </c>
    </row>
    <row r="14" spans="1:14" x14ac:dyDescent="0.75">
      <c r="A14" s="15" t="s">
        <v>177</v>
      </c>
      <c r="B14" s="22" t="s">
        <v>104</v>
      </c>
      <c r="C14" s="23" t="s">
        <v>107</v>
      </c>
      <c r="D14" s="24">
        <v>0.36499999999999999</v>
      </c>
      <c r="E14" s="24">
        <v>0.36499999999999999</v>
      </c>
      <c r="F14" s="15" t="s">
        <v>95</v>
      </c>
      <c r="G14" s="19">
        <v>0</v>
      </c>
      <c r="H14" s="25">
        <v>43483</v>
      </c>
      <c r="I14" s="6">
        <v>1</v>
      </c>
      <c r="J14" s="19">
        <v>0</v>
      </c>
      <c r="K14" s="20">
        <f t="shared" si="0"/>
        <v>0</v>
      </c>
      <c r="L14" s="20">
        <v>0</v>
      </c>
    </row>
    <row r="15" spans="1:14" ht="26.5" x14ac:dyDescent="0.75">
      <c r="A15" s="15" t="s">
        <v>177</v>
      </c>
      <c r="B15" s="22" t="s">
        <v>104</v>
      </c>
      <c r="C15" s="23" t="s">
        <v>108</v>
      </c>
      <c r="D15" s="24">
        <v>0.56000000000000005</v>
      </c>
      <c r="E15" s="24">
        <v>0.56000000000000005</v>
      </c>
      <c r="F15" s="15" t="s">
        <v>95</v>
      </c>
      <c r="G15" s="19">
        <v>0</v>
      </c>
      <c r="H15" s="25">
        <v>43483</v>
      </c>
      <c r="I15" s="6">
        <v>1</v>
      </c>
      <c r="J15" s="19">
        <v>0</v>
      </c>
      <c r="K15" s="20">
        <f t="shared" si="0"/>
        <v>0</v>
      </c>
      <c r="L15" s="20">
        <v>0</v>
      </c>
    </row>
    <row r="16" spans="1:14" ht="26.5" x14ac:dyDescent="0.75">
      <c r="A16" s="15" t="s">
        <v>177</v>
      </c>
      <c r="B16" s="22" t="s">
        <v>104</v>
      </c>
      <c r="C16" s="23" t="s">
        <v>109</v>
      </c>
      <c r="D16" s="24">
        <v>0.6</v>
      </c>
      <c r="E16" s="24">
        <v>0.6</v>
      </c>
      <c r="F16" s="15" t="s">
        <v>95</v>
      </c>
      <c r="G16" s="19">
        <v>0</v>
      </c>
      <c r="H16" s="25">
        <v>43483</v>
      </c>
      <c r="I16" s="6">
        <v>1</v>
      </c>
      <c r="J16" s="19">
        <v>0</v>
      </c>
      <c r="K16" s="20">
        <f t="shared" si="0"/>
        <v>0</v>
      </c>
      <c r="L16" s="20">
        <v>0</v>
      </c>
    </row>
    <row r="17" spans="1:12" ht="26.5" x14ac:dyDescent="0.75">
      <c r="A17" s="15" t="s">
        <v>177</v>
      </c>
      <c r="B17" s="22" t="s">
        <v>104</v>
      </c>
      <c r="C17" s="23" t="s">
        <v>110</v>
      </c>
      <c r="D17" s="24">
        <v>5</v>
      </c>
      <c r="E17" s="24">
        <v>5</v>
      </c>
      <c r="F17" s="15" t="s">
        <v>95</v>
      </c>
      <c r="G17" s="19">
        <v>0</v>
      </c>
      <c r="H17" s="25">
        <v>43483</v>
      </c>
      <c r="I17" s="6">
        <v>1</v>
      </c>
      <c r="J17" s="19">
        <v>0</v>
      </c>
      <c r="K17" s="20">
        <f t="shared" si="0"/>
        <v>0</v>
      </c>
      <c r="L17" s="20">
        <v>0</v>
      </c>
    </row>
    <row r="18" spans="1:12" ht="26.5" x14ac:dyDescent="0.75">
      <c r="A18" s="15" t="s">
        <v>177</v>
      </c>
      <c r="B18" s="22" t="s">
        <v>104</v>
      </c>
      <c r="C18" s="23" t="s">
        <v>111</v>
      </c>
      <c r="D18" s="24">
        <v>0.6</v>
      </c>
      <c r="E18" s="24">
        <v>0.6</v>
      </c>
      <c r="F18" s="15" t="s">
        <v>95</v>
      </c>
      <c r="G18" s="19">
        <v>0</v>
      </c>
      <c r="H18" s="25">
        <v>43483</v>
      </c>
      <c r="I18" s="6">
        <v>1</v>
      </c>
      <c r="J18" s="19">
        <v>0</v>
      </c>
      <c r="K18" s="20">
        <f t="shared" si="0"/>
        <v>0</v>
      </c>
      <c r="L18" s="20">
        <v>0</v>
      </c>
    </row>
    <row r="19" spans="1:12" ht="26.5" x14ac:dyDescent="0.75">
      <c r="A19" s="15" t="s">
        <v>177</v>
      </c>
      <c r="B19" s="22" t="s">
        <v>104</v>
      </c>
      <c r="C19" s="23" t="s">
        <v>112</v>
      </c>
      <c r="D19" s="24">
        <v>1.05</v>
      </c>
      <c r="E19" s="24">
        <v>1.05</v>
      </c>
      <c r="F19" s="15" t="s">
        <v>95</v>
      </c>
      <c r="G19" s="19">
        <v>0.41</v>
      </c>
      <c r="H19" s="25">
        <v>43483</v>
      </c>
      <c r="I19" s="6">
        <v>1</v>
      </c>
      <c r="J19" s="19">
        <v>0.41</v>
      </c>
      <c r="K19" s="20">
        <f t="shared" si="0"/>
        <v>39.047619047619044</v>
      </c>
      <c r="L19" s="20">
        <v>39</v>
      </c>
    </row>
    <row r="20" spans="1:12" ht="26.5" x14ac:dyDescent="0.75">
      <c r="A20" s="15" t="s">
        <v>177</v>
      </c>
      <c r="B20" s="22" t="s">
        <v>104</v>
      </c>
      <c r="C20" s="23" t="s">
        <v>113</v>
      </c>
      <c r="D20" s="24">
        <v>0.5</v>
      </c>
      <c r="E20" s="24">
        <v>0.5</v>
      </c>
      <c r="F20" s="15" t="s">
        <v>95</v>
      </c>
      <c r="G20" s="19">
        <v>0</v>
      </c>
      <c r="H20" s="25">
        <v>43483</v>
      </c>
      <c r="I20" s="6">
        <v>1</v>
      </c>
      <c r="J20" s="19">
        <v>0</v>
      </c>
      <c r="K20" s="20">
        <f t="shared" si="0"/>
        <v>0</v>
      </c>
      <c r="L20" s="20">
        <v>0</v>
      </c>
    </row>
    <row r="21" spans="1:12" ht="39.75" x14ac:dyDescent="0.75">
      <c r="A21" s="15" t="s">
        <v>177</v>
      </c>
      <c r="B21" s="22" t="s">
        <v>104</v>
      </c>
      <c r="C21" s="23" t="s">
        <v>114</v>
      </c>
      <c r="D21" s="24">
        <v>0.18</v>
      </c>
      <c r="E21" s="24">
        <v>0.18</v>
      </c>
      <c r="F21" s="15" t="s">
        <v>95</v>
      </c>
      <c r="G21" s="19">
        <v>0</v>
      </c>
      <c r="H21" s="25">
        <v>43483</v>
      </c>
      <c r="I21" s="6">
        <v>1</v>
      </c>
      <c r="J21" s="19">
        <v>0</v>
      </c>
      <c r="K21" s="20">
        <f t="shared" si="0"/>
        <v>0</v>
      </c>
      <c r="L21" s="20">
        <v>0</v>
      </c>
    </row>
    <row r="22" spans="1:12" ht="27" x14ac:dyDescent="0.75">
      <c r="A22" s="15" t="s">
        <v>177</v>
      </c>
      <c r="B22" s="14" t="s">
        <v>115</v>
      </c>
      <c r="C22" s="13" t="s">
        <v>116</v>
      </c>
      <c r="D22" s="26">
        <v>1.5</v>
      </c>
      <c r="E22" s="26">
        <v>1.5</v>
      </c>
      <c r="F22" s="15" t="s">
        <v>95</v>
      </c>
      <c r="G22" s="19">
        <v>1.5</v>
      </c>
      <c r="H22" s="25">
        <v>43483</v>
      </c>
      <c r="I22" s="6">
        <v>23</v>
      </c>
      <c r="J22" s="19">
        <v>1.5</v>
      </c>
      <c r="K22" s="20">
        <f t="shared" si="0"/>
        <v>100</v>
      </c>
      <c r="L22" s="20">
        <v>0</v>
      </c>
    </row>
    <row r="23" spans="1:12" ht="27" x14ac:dyDescent="0.75">
      <c r="A23" s="15" t="s">
        <v>177</v>
      </c>
      <c r="B23" s="13" t="s">
        <v>117</v>
      </c>
      <c r="C23" s="23" t="s">
        <v>118</v>
      </c>
      <c r="D23" s="26">
        <v>10</v>
      </c>
      <c r="E23" s="26">
        <v>10</v>
      </c>
      <c r="F23" s="15" t="s">
        <v>95</v>
      </c>
      <c r="G23" s="19">
        <v>10</v>
      </c>
      <c r="H23" s="25">
        <v>43483</v>
      </c>
      <c r="I23" s="6">
        <v>51</v>
      </c>
      <c r="J23" s="19">
        <v>10</v>
      </c>
      <c r="K23" s="20">
        <f t="shared" si="0"/>
        <v>100</v>
      </c>
      <c r="L23" s="20">
        <v>0</v>
      </c>
    </row>
    <row r="24" spans="1:12" ht="67.5" x14ac:dyDescent="0.75">
      <c r="A24" s="15" t="s">
        <v>177</v>
      </c>
      <c r="B24" s="13" t="s">
        <v>119</v>
      </c>
      <c r="C24" s="13" t="s">
        <v>120</v>
      </c>
      <c r="D24" s="27">
        <v>28.5</v>
      </c>
      <c r="E24" s="27">
        <v>28.5</v>
      </c>
      <c r="F24" s="15" t="s">
        <v>95</v>
      </c>
      <c r="G24" s="19">
        <v>28.5</v>
      </c>
      <c r="H24" s="25">
        <v>43483</v>
      </c>
      <c r="I24" s="6">
        <v>86</v>
      </c>
      <c r="J24" s="19">
        <v>28.5</v>
      </c>
      <c r="K24" s="20">
        <f t="shared" si="0"/>
        <v>100</v>
      </c>
      <c r="L24" s="20">
        <v>0</v>
      </c>
    </row>
    <row r="25" spans="1:12" ht="66.25" x14ac:dyDescent="0.75">
      <c r="A25" s="15" t="s">
        <v>177</v>
      </c>
      <c r="B25" s="14" t="s">
        <v>121</v>
      </c>
      <c r="C25" s="17" t="s">
        <v>122</v>
      </c>
      <c r="D25" s="24">
        <v>2</v>
      </c>
      <c r="E25" s="24">
        <v>2</v>
      </c>
      <c r="F25" s="15" t="s">
        <v>95</v>
      </c>
      <c r="G25" s="19">
        <v>2</v>
      </c>
      <c r="H25" s="25">
        <v>43483</v>
      </c>
      <c r="I25" s="6">
        <v>1</v>
      </c>
      <c r="J25" s="19">
        <v>2</v>
      </c>
      <c r="K25" s="20">
        <f t="shared" si="0"/>
        <v>100</v>
      </c>
      <c r="L25" s="20">
        <v>0</v>
      </c>
    </row>
    <row r="26" spans="1:12" ht="39.75" x14ac:dyDescent="0.75">
      <c r="A26" s="15" t="s">
        <v>177</v>
      </c>
      <c r="B26" s="14" t="s">
        <v>115</v>
      </c>
      <c r="C26" s="17" t="s">
        <v>123</v>
      </c>
      <c r="D26" s="24">
        <v>1.5</v>
      </c>
      <c r="E26" s="24">
        <v>1.5</v>
      </c>
      <c r="F26" s="15" t="s">
        <v>95</v>
      </c>
      <c r="G26" s="19">
        <v>0</v>
      </c>
      <c r="H26" s="25">
        <v>43483</v>
      </c>
      <c r="I26" s="6">
        <v>1</v>
      </c>
      <c r="J26" s="19">
        <v>0</v>
      </c>
      <c r="K26" s="20">
        <f t="shared" si="0"/>
        <v>0</v>
      </c>
      <c r="L26" s="20">
        <v>0</v>
      </c>
    </row>
    <row r="27" spans="1:12" ht="26.5" x14ac:dyDescent="0.75">
      <c r="A27" s="15" t="s">
        <v>177</v>
      </c>
      <c r="B27" s="14" t="s">
        <v>121</v>
      </c>
      <c r="C27" s="17" t="s">
        <v>124</v>
      </c>
      <c r="D27" s="24">
        <v>1.74</v>
      </c>
      <c r="E27" s="24">
        <v>1.74</v>
      </c>
      <c r="F27" s="15" t="s">
        <v>95</v>
      </c>
      <c r="G27" s="19">
        <v>0</v>
      </c>
      <c r="H27" s="25">
        <v>43483</v>
      </c>
      <c r="I27" s="6">
        <v>1</v>
      </c>
      <c r="J27" s="19">
        <v>0</v>
      </c>
      <c r="K27" s="20">
        <f t="shared" si="0"/>
        <v>0</v>
      </c>
      <c r="L27" s="20">
        <v>0</v>
      </c>
    </row>
    <row r="28" spans="1:12" x14ac:dyDescent="0.75">
      <c r="A28" s="29" t="s">
        <v>125</v>
      </c>
      <c r="B28" s="29"/>
      <c r="C28" s="17"/>
      <c r="D28" s="24">
        <f>SUM(D12:D27)</f>
        <v>69.435000000000002</v>
      </c>
      <c r="E28" s="24">
        <f>SUM(E12:E27)</f>
        <v>69.435000000000002</v>
      </c>
      <c r="F28" s="15"/>
      <c r="G28" s="19">
        <f>SUM(G12:G27)</f>
        <v>42.41</v>
      </c>
      <c r="H28" s="25"/>
      <c r="I28" s="6">
        <f>SUM(I12:I27)</f>
        <v>197</v>
      </c>
      <c r="J28" s="19">
        <f>SUM(J12:J27)</f>
        <v>42.41</v>
      </c>
      <c r="K28" s="20">
        <f t="shared" si="0"/>
        <v>61.07870670411176</v>
      </c>
      <c r="L28" s="19"/>
    </row>
    <row r="29" spans="1:12" ht="39.75" x14ac:dyDescent="0.75">
      <c r="A29" s="15" t="s">
        <v>177</v>
      </c>
      <c r="B29" s="22" t="s">
        <v>126</v>
      </c>
      <c r="C29" s="17" t="s">
        <v>127</v>
      </c>
      <c r="D29" s="22">
        <v>10</v>
      </c>
      <c r="E29" s="22">
        <v>10</v>
      </c>
      <c r="F29" s="15" t="s">
        <v>95</v>
      </c>
      <c r="G29" s="19">
        <v>9.7569999999999997</v>
      </c>
      <c r="H29" s="25">
        <v>43483</v>
      </c>
      <c r="I29" s="6">
        <v>1</v>
      </c>
      <c r="J29" s="19">
        <v>9.7569999999999997</v>
      </c>
      <c r="K29" s="20">
        <f t="shared" si="0"/>
        <v>97.57</v>
      </c>
      <c r="L29" s="20">
        <v>100</v>
      </c>
    </row>
    <row r="30" spans="1:12" ht="26.5" x14ac:dyDescent="0.75">
      <c r="A30" s="15" t="s">
        <v>177</v>
      </c>
      <c r="B30" s="22" t="s">
        <v>126</v>
      </c>
      <c r="C30" s="17" t="s">
        <v>128</v>
      </c>
      <c r="D30" s="22" t="s">
        <v>170</v>
      </c>
      <c r="E30" s="22" t="s">
        <v>170</v>
      </c>
      <c r="F30" s="15" t="s">
        <v>95</v>
      </c>
      <c r="G30" s="19">
        <v>6.8</v>
      </c>
      <c r="H30" s="25">
        <v>43483</v>
      </c>
      <c r="I30" s="6">
        <v>1</v>
      </c>
      <c r="J30" s="19">
        <v>6.8</v>
      </c>
      <c r="K30" s="20">
        <f t="shared" si="0"/>
        <v>45.333333333333336</v>
      </c>
      <c r="L30" s="20">
        <v>50</v>
      </c>
    </row>
    <row r="31" spans="1:12" ht="26.5" x14ac:dyDescent="0.75">
      <c r="A31" s="15" t="s">
        <v>177</v>
      </c>
      <c r="B31" s="22" t="s">
        <v>126</v>
      </c>
      <c r="C31" s="17" t="s">
        <v>129</v>
      </c>
      <c r="D31" s="22" t="s">
        <v>171</v>
      </c>
      <c r="E31" s="22" t="s">
        <v>171</v>
      </c>
      <c r="F31" s="15" t="s">
        <v>95</v>
      </c>
      <c r="G31" s="19">
        <v>0.69599999999999995</v>
      </c>
      <c r="H31" s="25">
        <v>43483</v>
      </c>
      <c r="I31" s="6">
        <v>1</v>
      </c>
      <c r="J31" s="19">
        <v>0.69599999999999995</v>
      </c>
      <c r="K31" s="20">
        <f t="shared" si="0"/>
        <v>99.428571428571431</v>
      </c>
      <c r="L31" s="20">
        <v>100</v>
      </c>
    </row>
    <row r="32" spans="1:12" ht="39.75" x14ac:dyDescent="0.75">
      <c r="A32" s="15" t="s">
        <v>177</v>
      </c>
      <c r="B32" s="22" t="s">
        <v>126</v>
      </c>
      <c r="C32" s="17" t="s">
        <v>130</v>
      </c>
      <c r="D32" s="22" t="s">
        <v>172</v>
      </c>
      <c r="E32" s="22" t="s">
        <v>172</v>
      </c>
      <c r="F32" s="15" t="s">
        <v>95</v>
      </c>
      <c r="G32" s="19">
        <v>0</v>
      </c>
      <c r="H32" s="25">
        <v>43483</v>
      </c>
      <c r="I32" s="6">
        <v>3</v>
      </c>
      <c r="J32" s="19">
        <v>0</v>
      </c>
      <c r="K32" s="20">
        <f t="shared" si="0"/>
        <v>0</v>
      </c>
      <c r="L32" s="20">
        <v>0</v>
      </c>
    </row>
    <row r="33" spans="1:12" x14ac:dyDescent="0.75">
      <c r="A33" s="15" t="s">
        <v>177</v>
      </c>
      <c r="B33" s="22" t="s">
        <v>126</v>
      </c>
      <c r="C33" s="17" t="s">
        <v>131</v>
      </c>
      <c r="D33" s="22" t="s">
        <v>173</v>
      </c>
      <c r="E33" s="22" t="s">
        <v>173</v>
      </c>
      <c r="F33" s="15" t="s">
        <v>95</v>
      </c>
      <c r="G33" s="19">
        <v>1</v>
      </c>
      <c r="H33" s="25">
        <v>43483</v>
      </c>
      <c r="I33" s="6">
        <v>1</v>
      </c>
      <c r="J33" s="19">
        <v>1</v>
      </c>
      <c r="K33" s="20">
        <f t="shared" si="0"/>
        <v>100</v>
      </c>
      <c r="L33" s="20">
        <v>100</v>
      </c>
    </row>
    <row r="34" spans="1:12" ht="26.5" x14ac:dyDescent="0.75">
      <c r="A34" s="15" t="s">
        <v>177</v>
      </c>
      <c r="B34" s="22" t="s">
        <v>132</v>
      </c>
      <c r="C34" s="17" t="s">
        <v>133</v>
      </c>
      <c r="D34" s="22">
        <v>5.5</v>
      </c>
      <c r="E34" s="22">
        <v>5.5</v>
      </c>
      <c r="F34" s="15" t="s">
        <v>95</v>
      </c>
      <c r="G34" s="19">
        <v>0</v>
      </c>
      <c r="H34" s="25">
        <v>43483</v>
      </c>
      <c r="I34" s="6">
        <v>1</v>
      </c>
      <c r="J34" s="19">
        <v>0</v>
      </c>
      <c r="K34" s="20">
        <f t="shared" si="0"/>
        <v>0</v>
      </c>
      <c r="L34" s="20">
        <v>0</v>
      </c>
    </row>
    <row r="35" spans="1:12" x14ac:dyDescent="0.75">
      <c r="A35" s="29" t="s">
        <v>134</v>
      </c>
      <c r="B35" s="29"/>
      <c r="C35" s="17" t="s">
        <v>135</v>
      </c>
      <c r="D35" s="22">
        <v>33.700000000000003</v>
      </c>
      <c r="E35" s="22">
        <v>33.700000000000003</v>
      </c>
      <c r="F35" s="15"/>
      <c r="G35" s="19">
        <f>SUM(G29:G34)</f>
        <v>18.253</v>
      </c>
      <c r="H35" s="25"/>
      <c r="I35" s="6"/>
      <c r="J35" s="19">
        <f>SUM(J29:J34)</f>
        <v>18.253</v>
      </c>
      <c r="K35" s="20">
        <f t="shared" si="0"/>
        <v>54.163204747774472</v>
      </c>
      <c r="L35" s="19"/>
    </row>
    <row r="36" spans="1:12" ht="53" x14ac:dyDescent="0.75">
      <c r="A36" s="15" t="s">
        <v>177</v>
      </c>
      <c r="B36" s="22" t="s">
        <v>136</v>
      </c>
      <c r="C36" s="17" t="s">
        <v>137</v>
      </c>
      <c r="D36" s="27">
        <v>2.7</v>
      </c>
      <c r="E36" s="27">
        <v>2.7</v>
      </c>
      <c r="F36" s="15" t="s">
        <v>95</v>
      </c>
      <c r="G36" s="19">
        <v>0</v>
      </c>
      <c r="H36" s="25">
        <v>43483</v>
      </c>
      <c r="I36" s="6">
        <v>1</v>
      </c>
      <c r="J36" s="19">
        <v>0</v>
      </c>
      <c r="K36" s="20">
        <f t="shared" si="0"/>
        <v>0</v>
      </c>
      <c r="L36" s="20">
        <v>0</v>
      </c>
    </row>
    <row r="37" spans="1:12" ht="53" x14ac:dyDescent="0.75">
      <c r="A37" s="15" t="s">
        <v>177</v>
      </c>
      <c r="B37" s="22" t="s">
        <v>138</v>
      </c>
      <c r="C37" s="17" t="s">
        <v>139</v>
      </c>
      <c r="D37" s="27">
        <v>5.6</v>
      </c>
      <c r="E37" s="27">
        <v>5.6</v>
      </c>
      <c r="F37" s="15" t="s">
        <v>95</v>
      </c>
      <c r="G37" s="19">
        <v>0</v>
      </c>
      <c r="H37" s="25">
        <v>43483</v>
      </c>
      <c r="I37" s="6">
        <v>1</v>
      </c>
      <c r="J37" s="19">
        <v>0</v>
      </c>
      <c r="K37" s="20">
        <f t="shared" si="0"/>
        <v>0</v>
      </c>
      <c r="L37" s="20">
        <v>0</v>
      </c>
    </row>
    <row r="38" spans="1:12" ht="39.75" x14ac:dyDescent="0.75">
      <c r="A38" s="15" t="s">
        <v>177</v>
      </c>
      <c r="B38" s="22" t="s">
        <v>138</v>
      </c>
      <c r="C38" s="17" t="s">
        <v>140</v>
      </c>
      <c r="D38" s="27">
        <v>1.1000000000000001</v>
      </c>
      <c r="E38" s="27">
        <v>1.1000000000000001</v>
      </c>
      <c r="F38" s="15" t="s">
        <v>95</v>
      </c>
      <c r="G38" s="19">
        <v>0</v>
      </c>
      <c r="H38" s="25">
        <v>43483</v>
      </c>
      <c r="I38" s="6">
        <v>1</v>
      </c>
      <c r="J38" s="19">
        <v>0</v>
      </c>
      <c r="K38" s="20">
        <f t="shared" si="0"/>
        <v>0</v>
      </c>
      <c r="L38" s="20">
        <v>0</v>
      </c>
    </row>
    <row r="39" spans="1:12" ht="39.75" x14ac:dyDescent="0.75">
      <c r="A39" s="15" t="s">
        <v>177</v>
      </c>
      <c r="B39" s="22" t="s">
        <v>138</v>
      </c>
      <c r="C39" s="17" t="s">
        <v>141</v>
      </c>
      <c r="D39" s="27">
        <v>1.8</v>
      </c>
      <c r="E39" s="27">
        <v>0</v>
      </c>
      <c r="F39" s="15" t="s">
        <v>95</v>
      </c>
      <c r="G39" s="19">
        <v>1.8</v>
      </c>
      <c r="H39" s="25">
        <v>43483</v>
      </c>
      <c r="I39" s="6">
        <v>1</v>
      </c>
      <c r="J39" s="19">
        <v>1.8</v>
      </c>
      <c r="K39" s="20">
        <f t="shared" si="0"/>
        <v>100</v>
      </c>
      <c r="L39" s="20">
        <v>100</v>
      </c>
    </row>
    <row r="40" spans="1:12" ht="26.5" x14ac:dyDescent="0.75">
      <c r="A40" s="15" t="s">
        <v>177</v>
      </c>
      <c r="B40" s="22" t="s">
        <v>138</v>
      </c>
      <c r="C40" s="17" t="s">
        <v>142</v>
      </c>
      <c r="D40" s="27">
        <v>0.4</v>
      </c>
      <c r="E40" s="27">
        <v>0</v>
      </c>
      <c r="F40" s="15" t="s">
        <v>95</v>
      </c>
      <c r="G40" s="19">
        <v>0.4</v>
      </c>
      <c r="H40" s="25">
        <v>43483</v>
      </c>
      <c r="I40" s="6">
        <v>1</v>
      </c>
      <c r="J40" s="19">
        <v>0.4</v>
      </c>
      <c r="K40" s="20">
        <f t="shared" si="0"/>
        <v>100</v>
      </c>
      <c r="L40" s="20">
        <v>100</v>
      </c>
    </row>
    <row r="41" spans="1:12" ht="39.75" x14ac:dyDescent="0.75">
      <c r="A41" s="15" t="s">
        <v>177</v>
      </c>
      <c r="B41" s="22" t="s">
        <v>138</v>
      </c>
      <c r="C41" s="17" t="s">
        <v>143</v>
      </c>
      <c r="D41" s="27">
        <v>0.3</v>
      </c>
      <c r="E41" s="27">
        <v>0</v>
      </c>
      <c r="F41" s="15" t="s">
        <v>95</v>
      </c>
      <c r="G41" s="19">
        <v>0</v>
      </c>
      <c r="H41" s="25">
        <v>43483</v>
      </c>
      <c r="I41" s="6">
        <v>1</v>
      </c>
      <c r="J41" s="19">
        <v>0</v>
      </c>
      <c r="K41" s="20">
        <f t="shared" si="0"/>
        <v>0</v>
      </c>
      <c r="L41" s="20">
        <v>0</v>
      </c>
    </row>
    <row r="42" spans="1:12" x14ac:dyDescent="0.75">
      <c r="A42" s="15" t="s">
        <v>177</v>
      </c>
      <c r="B42" s="22" t="s">
        <v>138</v>
      </c>
      <c r="C42" s="17" t="s">
        <v>144</v>
      </c>
      <c r="D42" s="27">
        <v>0.7</v>
      </c>
      <c r="E42" s="27">
        <v>0</v>
      </c>
      <c r="F42" s="15" t="s">
        <v>95</v>
      </c>
      <c r="G42" s="19">
        <v>0.7</v>
      </c>
      <c r="H42" s="25">
        <v>43483</v>
      </c>
      <c r="I42" s="6">
        <v>1</v>
      </c>
      <c r="J42" s="19">
        <v>0.7</v>
      </c>
      <c r="K42" s="20">
        <f t="shared" si="0"/>
        <v>100</v>
      </c>
      <c r="L42" s="20">
        <v>100</v>
      </c>
    </row>
    <row r="43" spans="1:12" ht="39.75" x14ac:dyDescent="0.75">
      <c r="A43" s="15" t="s">
        <v>177</v>
      </c>
      <c r="B43" s="22" t="s">
        <v>138</v>
      </c>
      <c r="C43" s="17" t="s">
        <v>145</v>
      </c>
      <c r="D43" s="27">
        <v>0.4</v>
      </c>
      <c r="E43" s="27">
        <v>0</v>
      </c>
      <c r="F43" s="15" t="s">
        <v>95</v>
      </c>
      <c r="G43" s="19">
        <v>0</v>
      </c>
      <c r="H43" s="25">
        <v>43483</v>
      </c>
      <c r="I43" s="6">
        <v>1</v>
      </c>
      <c r="J43" s="19">
        <v>0</v>
      </c>
      <c r="K43" s="20">
        <f t="shared" si="0"/>
        <v>0</v>
      </c>
      <c r="L43" s="20">
        <v>0</v>
      </c>
    </row>
    <row r="44" spans="1:12" ht="39.75" x14ac:dyDescent="0.75">
      <c r="A44" s="15" t="s">
        <v>177</v>
      </c>
      <c r="B44" s="22" t="s">
        <v>138</v>
      </c>
      <c r="C44" s="17" t="s">
        <v>146</v>
      </c>
      <c r="D44" s="27">
        <v>0.19600000000000001</v>
      </c>
      <c r="E44" s="27">
        <v>0</v>
      </c>
      <c r="F44" s="15" t="s">
        <v>95</v>
      </c>
      <c r="G44" s="19">
        <v>0</v>
      </c>
      <c r="H44" s="25">
        <v>43483</v>
      </c>
      <c r="I44" s="6">
        <v>1</v>
      </c>
      <c r="J44" s="19">
        <v>0</v>
      </c>
      <c r="K44" s="20">
        <f t="shared" si="0"/>
        <v>0</v>
      </c>
      <c r="L44" s="20">
        <v>0</v>
      </c>
    </row>
    <row r="45" spans="1:12" ht="39.75" x14ac:dyDescent="0.75">
      <c r="A45" s="15" t="s">
        <v>177</v>
      </c>
      <c r="B45" s="22" t="s">
        <v>138</v>
      </c>
      <c r="C45" s="17" t="s">
        <v>147</v>
      </c>
      <c r="D45" s="27">
        <v>0.3</v>
      </c>
      <c r="E45" s="27">
        <v>0</v>
      </c>
      <c r="F45" s="15" t="s">
        <v>95</v>
      </c>
      <c r="G45" s="19">
        <v>0.3</v>
      </c>
      <c r="H45" s="25">
        <v>43483</v>
      </c>
      <c r="I45" s="6">
        <v>1</v>
      </c>
      <c r="J45" s="19">
        <v>0.3</v>
      </c>
      <c r="K45" s="20">
        <f t="shared" si="0"/>
        <v>100</v>
      </c>
      <c r="L45" s="20">
        <v>100</v>
      </c>
    </row>
    <row r="46" spans="1:12" x14ac:dyDescent="0.75">
      <c r="A46" s="28"/>
      <c r="B46" s="28"/>
      <c r="C46" s="22" t="s">
        <v>148</v>
      </c>
      <c r="D46" s="27">
        <v>13.496</v>
      </c>
      <c r="E46" s="27">
        <v>13.496</v>
      </c>
      <c r="F46" s="15"/>
      <c r="G46" s="19">
        <f>SUM(G36:G45)</f>
        <v>3.2</v>
      </c>
      <c r="H46" s="25"/>
      <c r="I46" s="6"/>
      <c r="J46" s="19">
        <f>SUM(J36:J45)</f>
        <v>3.2</v>
      </c>
      <c r="K46" s="20">
        <f t="shared" si="0"/>
        <v>23.710729104919974</v>
      </c>
      <c r="L46" s="20"/>
    </row>
    <row r="47" spans="1:12" ht="39.75" x14ac:dyDescent="0.75">
      <c r="A47" s="15" t="s">
        <v>177</v>
      </c>
      <c r="B47" s="22" t="s">
        <v>149</v>
      </c>
      <c r="C47" s="17" t="s">
        <v>150</v>
      </c>
      <c r="D47" s="24">
        <v>1</v>
      </c>
      <c r="E47" s="24">
        <v>1</v>
      </c>
      <c r="F47" s="15" t="s">
        <v>95</v>
      </c>
      <c r="G47" s="19">
        <v>0</v>
      </c>
      <c r="H47" s="25">
        <v>43483</v>
      </c>
      <c r="I47" s="6">
        <v>1</v>
      </c>
      <c r="J47" s="19">
        <v>0</v>
      </c>
      <c r="K47" s="20">
        <f t="shared" si="0"/>
        <v>0</v>
      </c>
      <c r="L47" s="20">
        <v>0</v>
      </c>
    </row>
    <row r="48" spans="1:12" ht="26.5" x14ac:dyDescent="0.75">
      <c r="A48" s="15" t="s">
        <v>177</v>
      </c>
      <c r="B48" s="22" t="s">
        <v>149</v>
      </c>
      <c r="C48" s="17" t="s">
        <v>151</v>
      </c>
      <c r="D48" s="24">
        <v>0.5</v>
      </c>
      <c r="E48" s="24">
        <v>0</v>
      </c>
      <c r="F48" s="15" t="s">
        <v>152</v>
      </c>
      <c r="G48" s="19">
        <v>0</v>
      </c>
      <c r="H48" s="25"/>
      <c r="I48" s="6"/>
      <c r="J48" s="19">
        <v>0</v>
      </c>
      <c r="K48" s="20">
        <f t="shared" si="0"/>
        <v>0</v>
      </c>
      <c r="L48" s="20">
        <v>0</v>
      </c>
    </row>
    <row r="49" spans="1:12" ht="39.75" x14ac:dyDescent="0.75">
      <c r="A49" s="15" t="s">
        <v>177</v>
      </c>
      <c r="B49" s="22" t="s">
        <v>149</v>
      </c>
      <c r="C49" s="17" t="s">
        <v>153</v>
      </c>
      <c r="D49" s="24">
        <v>0.3</v>
      </c>
      <c r="E49" s="24">
        <v>0</v>
      </c>
      <c r="F49" s="15" t="s">
        <v>152</v>
      </c>
      <c r="G49" s="19">
        <v>0</v>
      </c>
      <c r="H49" s="25"/>
      <c r="I49" s="6"/>
      <c r="J49" s="19">
        <v>0</v>
      </c>
      <c r="K49" s="20">
        <f t="shared" si="0"/>
        <v>0</v>
      </c>
      <c r="L49" s="20">
        <v>0</v>
      </c>
    </row>
    <row r="50" spans="1:12" ht="26.5" x14ac:dyDescent="0.75">
      <c r="A50" s="15" t="s">
        <v>177</v>
      </c>
      <c r="B50" s="22" t="s">
        <v>149</v>
      </c>
      <c r="C50" s="17" t="s">
        <v>154</v>
      </c>
      <c r="D50" s="24">
        <v>0.3</v>
      </c>
      <c r="E50" s="24">
        <v>0</v>
      </c>
      <c r="F50" s="15" t="s">
        <v>152</v>
      </c>
      <c r="G50" s="19">
        <v>0</v>
      </c>
      <c r="H50" s="25"/>
      <c r="I50" s="6"/>
      <c r="J50" s="19">
        <v>0</v>
      </c>
      <c r="K50" s="20">
        <f t="shared" si="0"/>
        <v>0</v>
      </c>
      <c r="L50" s="20">
        <v>0</v>
      </c>
    </row>
    <row r="51" spans="1:12" ht="26.5" x14ac:dyDescent="0.75">
      <c r="A51" s="15" t="s">
        <v>177</v>
      </c>
      <c r="B51" s="22" t="s">
        <v>149</v>
      </c>
      <c r="C51" s="17" t="s">
        <v>155</v>
      </c>
      <c r="D51" s="24">
        <v>0.7</v>
      </c>
      <c r="E51" s="24">
        <v>0</v>
      </c>
      <c r="F51" s="15" t="s">
        <v>152</v>
      </c>
      <c r="G51" s="19">
        <v>0</v>
      </c>
      <c r="H51" s="25"/>
      <c r="I51" s="6"/>
      <c r="J51" s="19">
        <v>0</v>
      </c>
      <c r="K51" s="20">
        <f t="shared" si="0"/>
        <v>0</v>
      </c>
      <c r="L51" s="20">
        <v>0</v>
      </c>
    </row>
    <row r="52" spans="1:12" ht="26.5" x14ac:dyDescent="0.75">
      <c r="A52" s="15" t="s">
        <v>177</v>
      </c>
      <c r="B52" s="22" t="s">
        <v>149</v>
      </c>
      <c r="C52" s="17" t="s">
        <v>156</v>
      </c>
      <c r="D52" s="24">
        <v>0.3</v>
      </c>
      <c r="E52" s="24">
        <v>0</v>
      </c>
      <c r="F52" s="15" t="s">
        <v>152</v>
      </c>
      <c r="G52" s="19">
        <v>0</v>
      </c>
      <c r="H52" s="25"/>
      <c r="I52" s="6"/>
      <c r="J52" s="19">
        <v>0</v>
      </c>
      <c r="K52" s="20">
        <f t="shared" si="0"/>
        <v>0</v>
      </c>
      <c r="L52" s="20">
        <v>0</v>
      </c>
    </row>
    <row r="53" spans="1:12" ht="26.5" x14ac:dyDescent="0.75">
      <c r="A53" s="15" t="s">
        <v>177</v>
      </c>
      <c r="B53" s="22" t="s">
        <v>149</v>
      </c>
      <c r="C53" s="17" t="s">
        <v>157</v>
      </c>
      <c r="D53" s="24">
        <v>0.27400000000000002</v>
      </c>
      <c r="E53" s="24">
        <v>0</v>
      </c>
      <c r="F53" s="15" t="s">
        <v>152</v>
      </c>
      <c r="G53" s="19">
        <v>0</v>
      </c>
      <c r="H53" s="25"/>
      <c r="I53" s="6"/>
      <c r="J53" s="19">
        <v>0</v>
      </c>
      <c r="K53" s="20">
        <f t="shared" si="0"/>
        <v>0</v>
      </c>
      <c r="L53" s="20">
        <v>0</v>
      </c>
    </row>
    <row r="54" spans="1:12" x14ac:dyDescent="0.75">
      <c r="A54" s="6"/>
      <c r="B54" s="22"/>
      <c r="C54" s="17" t="s">
        <v>148</v>
      </c>
      <c r="D54" s="24">
        <f>SUM(D47:D53)</f>
        <v>3.3739999999999997</v>
      </c>
      <c r="E54" s="24">
        <f>SUM(E47:E53)</f>
        <v>1</v>
      </c>
      <c r="F54" s="15"/>
      <c r="G54" s="19">
        <f>SUM(G47:G53)</f>
        <v>0</v>
      </c>
      <c r="H54" s="25"/>
      <c r="I54" s="6"/>
      <c r="J54" s="19">
        <f>SUM(J47:J53)</f>
        <v>0</v>
      </c>
      <c r="K54" s="20">
        <f t="shared" si="0"/>
        <v>0</v>
      </c>
      <c r="L54" s="20">
        <f>SUM(L47:L53)</f>
        <v>0</v>
      </c>
    </row>
    <row r="55" spans="1:12" ht="39.75" x14ac:dyDescent="0.75">
      <c r="A55" s="15" t="s">
        <v>177</v>
      </c>
      <c r="B55" s="22" t="s">
        <v>158</v>
      </c>
      <c r="C55" s="17" t="s">
        <v>159</v>
      </c>
      <c r="D55" s="22">
        <v>3.3740000000000001</v>
      </c>
      <c r="E55" s="22">
        <v>0</v>
      </c>
      <c r="F55" s="15" t="s">
        <v>152</v>
      </c>
      <c r="G55" s="19">
        <v>0</v>
      </c>
      <c r="H55" s="25"/>
      <c r="I55" s="6"/>
      <c r="J55" s="19">
        <v>0</v>
      </c>
      <c r="K55" s="20">
        <f t="shared" si="0"/>
        <v>0</v>
      </c>
      <c r="L55" s="20">
        <v>0</v>
      </c>
    </row>
    <row r="56" spans="1:12" x14ac:dyDescent="0.75">
      <c r="A56" s="6"/>
      <c r="B56" s="22"/>
      <c r="C56" s="17" t="s">
        <v>148</v>
      </c>
      <c r="D56" s="22">
        <f>SUM(D55)</f>
        <v>3.3740000000000001</v>
      </c>
      <c r="E56" s="22">
        <f>SUM(E55)</f>
        <v>0</v>
      </c>
      <c r="F56" s="15"/>
      <c r="G56" s="19">
        <f>SUM(G55)</f>
        <v>0</v>
      </c>
      <c r="H56" s="25"/>
      <c r="I56" s="6"/>
      <c r="J56" s="19">
        <f>SUM(J55)</f>
        <v>0</v>
      </c>
      <c r="K56" s="20">
        <f t="shared" si="0"/>
        <v>0</v>
      </c>
      <c r="L56" s="20">
        <f>SUM(L55)</f>
        <v>0</v>
      </c>
    </row>
    <row r="57" spans="1:12" ht="66.25" x14ac:dyDescent="0.75">
      <c r="A57" s="15" t="s">
        <v>177</v>
      </c>
      <c r="B57" s="22" t="s">
        <v>160</v>
      </c>
      <c r="C57" s="17" t="s">
        <v>161</v>
      </c>
      <c r="D57" s="22">
        <v>19.696000000000002</v>
      </c>
      <c r="E57" s="22">
        <v>19.696000000000002</v>
      </c>
      <c r="F57" s="15" t="s">
        <v>95</v>
      </c>
      <c r="G57" s="19">
        <v>10.997999999999999</v>
      </c>
      <c r="H57" s="25">
        <v>43483</v>
      </c>
      <c r="I57" s="6"/>
      <c r="J57" s="19">
        <v>10.997999999999999</v>
      </c>
      <c r="K57" s="20">
        <f t="shared" si="0"/>
        <v>55.838748984565385</v>
      </c>
      <c r="L57" s="20">
        <v>56</v>
      </c>
    </row>
    <row r="58" spans="1:12" ht="26.5" x14ac:dyDescent="0.75">
      <c r="A58" s="15" t="s">
        <v>177</v>
      </c>
      <c r="B58" s="22" t="s">
        <v>160</v>
      </c>
      <c r="C58" s="17" t="s">
        <v>162</v>
      </c>
      <c r="D58" s="22">
        <v>6.8940000000000001</v>
      </c>
      <c r="E58" s="22">
        <v>6.8940000000000001</v>
      </c>
      <c r="F58" s="15" t="s">
        <v>95</v>
      </c>
      <c r="G58" s="19">
        <v>2.9940000000000002</v>
      </c>
      <c r="H58" s="25">
        <v>43483</v>
      </c>
      <c r="I58" s="6"/>
      <c r="J58" s="19">
        <v>2.9940000000000002</v>
      </c>
      <c r="K58" s="20">
        <f t="shared" si="0"/>
        <v>43.429068755439516</v>
      </c>
      <c r="L58" s="20">
        <v>45</v>
      </c>
    </row>
    <row r="59" spans="1:12" ht="26.5" x14ac:dyDescent="0.75">
      <c r="A59" s="15" t="s">
        <v>177</v>
      </c>
      <c r="B59" s="22" t="s">
        <v>160</v>
      </c>
      <c r="C59" s="17" t="s">
        <v>163</v>
      </c>
      <c r="D59" s="24">
        <v>0.11</v>
      </c>
      <c r="E59" s="24">
        <v>0.11</v>
      </c>
      <c r="F59" s="15" t="s">
        <v>95</v>
      </c>
      <c r="G59" s="19">
        <v>0</v>
      </c>
      <c r="H59" s="25">
        <v>43483</v>
      </c>
      <c r="I59" s="6"/>
      <c r="J59" s="19">
        <v>0</v>
      </c>
      <c r="K59" s="20">
        <f t="shared" si="0"/>
        <v>0</v>
      </c>
      <c r="L59" s="20">
        <v>0</v>
      </c>
    </row>
    <row r="60" spans="1:12" ht="26.5" x14ac:dyDescent="0.75">
      <c r="A60" s="15" t="s">
        <v>177</v>
      </c>
      <c r="B60" s="22" t="s">
        <v>160</v>
      </c>
      <c r="C60" s="17" t="s">
        <v>164</v>
      </c>
      <c r="D60" s="24">
        <v>0.2</v>
      </c>
      <c r="E60" s="24">
        <v>0.2</v>
      </c>
      <c r="F60" s="15" t="s">
        <v>95</v>
      </c>
      <c r="G60" s="19">
        <v>0</v>
      </c>
      <c r="H60" s="25">
        <v>43483</v>
      </c>
      <c r="I60" s="6"/>
      <c r="J60" s="19">
        <v>0</v>
      </c>
      <c r="K60" s="20">
        <f t="shared" si="0"/>
        <v>0</v>
      </c>
      <c r="L60" s="20">
        <v>0</v>
      </c>
    </row>
    <row r="61" spans="1:12" x14ac:dyDescent="0.75">
      <c r="A61" s="6"/>
      <c r="B61" s="22"/>
      <c r="C61" s="17" t="s">
        <v>148</v>
      </c>
      <c r="D61" s="24">
        <f>SUM(D57:D60)</f>
        <v>26.900000000000002</v>
      </c>
      <c r="E61" s="24">
        <f>SUM(E57:E60)</f>
        <v>26.900000000000002</v>
      </c>
      <c r="F61" s="15"/>
      <c r="G61" s="19">
        <f>SUM(G57:G60)</f>
        <v>13.991999999999999</v>
      </c>
      <c r="H61" s="25"/>
      <c r="I61" s="6"/>
      <c r="J61" s="19">
        <f>SUM(J57:J60)</f>
        <v>13.991999999999999</v>
      </c>
      <c r="K61" s="20">
        <f t="shared" si="0"/>
        <v>52.014869888475829</v>
      </c>
      <c r="L61" s="20"/>
    </row>
    <row r="62" spans="1:12" ht="53" x14ac:dyDescent="0.75">
      <c r="A62" s="15" t="s">
        <v>177</v>
      </c>
      <c r="B62" s="22" t="s">
        <v>165</v>
      </c>
      <c r="C62" s="17" t="s">
        <v>166</v>
      </c>
      <c r="D62" s="22">
        <v>3.3740000000000001</v>
      </c>
      <c r="E62" s="22">
        <v>3.3740000000000001</v>
      </c>
      <c r="F62" s="15" t="s">
        <v>95</v>
      </c>
      <c r="G62" s="19">
        <v>3.3740000000000001</v>
      </c>
      <c r="H62" s="25">
        <v>43483</v>
      </c>
      <c r="I62" s="6"/>
      <c r="J62" s="19">
        <v>3.3740000000000001</v>
      </c>
      <c r="K62" s="20">
        <f t="shared" si="0"/>
        <v>100</v>
      </c>
      <c r="L62" s="20">
        <v>100</v>
      </c>
    </row>
    <row r="63" spans="1:12" x14ac:dyDescent="0.75">
      <c r="A63" s="28" t="s">
        <v>167</v>
      </c>
      <c r="B63" s="28"/>
      <c r="C63" s="28"/>
      <c r="D63" s="19">
        <f>D62+D61+D56+D46</f>
        <v>47.144000000000005</v>
      </c>
      <c r="E63" s="19">
        <f>E62+E61+E56+E46</f>
        <v>43.77</v>
      </c>
      <c r="F63" s="6"/>
      <c r="G63" s="19">
        <v>3.3740000000000001</v>
      </c>
      <c r="H63" s="6"/>
      <c r="I63" s="6"/>
      <c r="J63" s="19">
        <f>SUM(J62)</f>
        <v>3.3740000000000001</v>
      </c>
      <c r="K63" s="20">
        <f t="shared" si="0"/>
        <v>7.156796198880027</v>
      </c>
      <c r="L63" s="20">
        <f>SUM(L62)</f>
        <v>100</v>
      </c>
    </row>
    <row r="64" spans="1:12" x14ac:dyDescent="0.75">
      <c r="A64" s="28" t="s">
        <v>168</v>
      </c>
      <c r="B64" s="28"/>
      <c r="C64" s="28"/>
      <c r="D64" s="19">
        <f>D63+D35+D28+D11</f>
        <v>344.61500000000001</v>
      </c>
      <c r="E64" s="19">
        <f>E63+E35+E28+E11</f>
        <v>341.24099999999999</v>
      </c>
      <c r="F64" s="6"/>
      <c r="G64" s="19">
        <f>G63+G61+G56+G54+G46+G35+G28+G11</f>
        <v>216.89800000000002</v>
      </c>
      <c r="H64" s="6"/>
      <c r="I64" s="6"/>
      <c r="J64" s="19">
        <f>J63+J61+J56+J54+J46+J35+J28+J11</f>
        <v>216.89800000000002</v>
      </c>
      <c r="K64" s="20">
        <f t="shared" si="0"/>
        <v>62.939222030381735</v>
      </c>
      <c r="L64" s="20"/>
    </row>
  </sheetData>
  <mergeCells count="8">
    <mergeCell ref="A1:L1"/>
    <mergeCell ref="A63:C63"/>
    <mergeCell ref="A64:C64"/>
    <mergeCell ref="K2:L2"/>
    <mergeCell ref="A11:B11"/>
    <mergeCell ref="A28:B28"/>
    <mergeCell ref="A35:B35"/>
    <mergeCell ref="A46:B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Open Data Portal</vt:lpstr>
      <vt:lpstr>ADP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2022-07-25T17:18:35Z</dcterms:modified>
</cp:coreProperties>
</file>