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MRU\Downloads\"/>
    </mc:Choice>
  </mc:AlternateContent>
  <xr:revisionPtr revIDLastSave="0" documentId="13_ncr:1_{9118DB3C-8C11-4475-B244-685072316F35}" xr6:coauthVersionLast="47" xr6:coauthVersionMax="47" xr10:uidLastSave="{00000000-0000-0000-0000-000000000000}"/>
  <bookViews>
    <workbookView xWindow="-90" yWindow="-90" windowWidth="19380" windowHeight="102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5" i="1" l="1"/>
  <c r="G115" i="1"/>
  <c r="F115" i="1"/>
  <c r="E115" i="1"/>
  <c r="D115" i="1"/>
  <c r="I114" i="1"/>
  <c r="H114" i="1"/>
  <c r="H115" i="1" s="1"/>
  <c r="G113" i="1"/>
  <c r="F113" i="1"/>
  <c r="E113" i="1"/>
  <c r="D113" i="1"/>
  <c r="I112" i="1"/>
  <c r="H112" i="1"/>
  <c r="I111" i="1"/>
  <c r="H111" i="1"/>
  <c r="I110" i="1"/>
  <c r="G110" i="1"/>
  <c r="F110" i="1"/>
  <c r="E110" i="1"/>
  <c r="D110" i="1"/>
  <c r="I109" i="1"/>
  <c r="H109" i="1"/>
  <c r="H110" i="1" s="1"/>
  <c r="G108" i="1"/>
  <c r="F108" i="1"/>
  <c r="E108" i="1"/>
  <c r="D108" i="1"/>
  <c r="I107" i="1"/>
  <c r="H107" i="1"/>
  <c r="I106" i="1"/>
  <c r="H106" i="1"/>
  <c r="G105" i="1"/>
  <c r="F105" i="1"/>
  <c r="E105" i="1"/>
  <c r="D105" i="1"/>
  <c r="I104" i="1"/>
  <c r="H104" i="1"/>
  <c r="I103" i="1"/>
  <c r="H103" i="1"/>
  <c r="I102" i="1"/>
  <c r="H102" i="1"/>
  <c r="I101" i="1"/>
  <c r="H101" i="1"/>
  <c r="I100" i="1"/>
  <c r="H100" i="1"/>
  <c r="G99" i="1"/>
  <c r="F99" i="1"/>
  <c r="E99" i="1"/>
  <c r="D99" i="1"/>
  <c r="I98" i="1"/>
  <c r="I99" i="1" s="1"/>
  <c r="H98" i="1"/>
  <c r="H99" i="1" s="1"/>
  <c r="G97" i="1"/>
  <c r="F97" i="1"/>
  <c r="E97" i="1"/>
  <c r="D97" i="1"/>
  <c r="I96" i="1"/>
  <c r="H96" i="1"/>
  <c r="I95" i="1"/>
  <c r="H95" i="1"/>
  <c r="G94" i="1"/>
  <c r="F94" i="1"/>
  <c r="E94" i="1"/>
  <c r="D94" i="1"/>
  <c r="I93" i="1"/>
  <c r="H93" i="1"/>
  <c r="I92" i="1"/>
  <c r="H92" i="1"/>
  <c r="I91" i="1"/>
  <c r="H91" i="1"/>
  <c r="G90" i="1"/>
  <c r="F90" i="1"/>
  <c r="E90" i="1"/>
  <c r="D90" i="1"/>
  <c r="I89" i="1"/>
  <c r="I90" i="1" s="1"/>
  <c r="H89" i="1"/>
  <c r="H90" i="1" s="1"/>
  <c r="G88" i="1"/>
  <c r="F88" i="1"/>
  <c r="E88" i="1"/>
  <c r="D88" i="1"/>
  <c r="I87" i="1"/>
  <c r="I88" i="1" s="1"/>
  <c r="H87" i="1"/>
  <c r="H88" i="1" s="1"/>
  <c r="G86" i="1"/>
  <c r="F86" i="1"/>
  <c r="E86" i="1"/>
  <c r="D86" i="1"/>
  <c r="I85" i="1"/>
  <c r="H85" i="1"/>
  <c r="I84" i="1"/>
  <c r="I86" i="1" s="1"/>
  <c r="H84" i="1"/>
  <c r="G83" i="1"/>
  <c r="F83" i="1"/>
  <c r="E83" i="1"/>
  <c r="D83" i="1"/>
  <c r="I82" i="1"/>
  <c r="I83" i="1" s="1"/>
  <c r="H82" i="1"/>
  <c r="H83" i="1" s="1"/>
  <c r="I81" i="1"/>
  <c r="G81" i="1"/>
  <c r="F81" i="1"/>
  <c r="E81" i="1"/>
  <c r="D81" i="1"/>
  <c r="I80" i="1"/>
  <c r="H80" i="1"/>
  <c r="H81" i="1" s="1"/>
  <c r="G79" i="1"/>
  <c r="F79" i="1"/>
  <c r="E79" i="1"/>
  <c r="D79" i="1"/>
  <c r="I78" i="1"/>
  <c r="H78" i="1"/>
  <c r="I77" i="1"/>
  <c r="H77" i="1"/>
  <c r="G76" i="1"/>
  <c r="F76" i="1"/>
  <c r="E76" i="1"/>
  <c r="D76" i="1"/>
  <c r="I75" i="1"/>
  <c r="I76" i="1" s="1"/>
  <c r="H75" i="1"/>
  <c r="H76" i="1" s="1"/>
  <c r="G74" i="1"/>
  <c r="F74" i="1"/>
  <c r="E74" i="1"/>
  <c r="D74" i="1"/>
  <c r="I73" i="1"/>
  <c r="I74" i="1" s="1"/>
  <c r="H73" i="1"/>
  <c r="H74" i="1" s="1"/>
  <c r="G72" i="1"/>
  <c r="F72" i="1"/>
  <c r="E72" i="1"/>
  <c r="D72" i="1"/>
  <c r="I71" i="1"/>
  <c r="H71" i="1"/>
  <c r="I70" i="1"/>
  <c r="H70" i="1"/>
  <c r="I69" i="1"/>
  <c r="H69" i="1"/>
  <c r="I68" i="1"/>
  <c r="H68" i="1"/>
  <c r="I67" i="1"/>
  <c r="H67" i="1"/>
  <c r="G66" i="1"/>
  <c r="F66" i="1"/>
  <c r="E66" i="1"/>
  <c r="D66" i="1"/>
  <c r="I65" i="1"/>
  <c r="I66" i="1" s="1"/>
  <c r="H65" i="1"/>
  <c r="H66" i="1" s="1"/>
  <c r="G64" i="1"/>
  <c r="F64" i="1"/>
  <c r="E64" i="1"/>
  <c r="D64" i="1"/>
  <c r="I63" i="1"/>
  <c r="H63" i="1"/>
  <c r="I62" i="1"/>
  <c r="H62" i="1"/>
  <c r="I61" i="1"/>
  <c r="H61" i="1"/>
  <c r="G60" i="1"/>
  <c r="F60" i="1"/>
  <c r="E60" i="1"/>
  <c r="D60" i="1"/>
  <c r="I59" i="1"/>
  <c r="H59" i="1"/>
  <c r="I58" i="1"/>
  <c r="H58" i="1"/>
  <c r="I57" i="1"/>
  <c r="H57" i="1"/>
  <c r="I56" i="1"/>
  <c r="H56" i="1"/>
  <c r="G55" i="1"/>
  <c r="F55" i="1"/>
  <c r="E55" i="1"/>
  <c r="D55" i="1"/>
  <c r="I54" i="1"/>
  <c r="H54" i="1"/>
  <c r="I53" i="1"/>
  <c r="H53" i="1"/>
  <c r="I52" i="1"/>
  <c r="H52" i="1"/>
  <c r="I51" i="1"/>
  <c r="H51" i="1"/>
  <c r="I50" i="1"/>
  <c r="H50" i="1"/>
  <c r="I49" i="1"/>
  <c r="H49" i="1"/>
  <c r="G48" i="1"/>
  <c r="F48" i="1"/>
  <c r="E48" i="1"/>
  <c r="D48" i="1"/>
  <c r="I47" i="1"/>
  <c r="H47" i="1"/>
  <c r="I46" i="1"/>
  <c r="H46" i="1"/>
  <c r="I45" i="1"/>
  <c r="H45" i="1"/>
  <c r="I44" i="1"/>
  <c r="H44" i="1"/>
  <c r="G43" i="1"/>
  <c r="F43" i="1"/>
  <c r="E43" i="1"/>
  <c r="D43" i="1"/>
  <c r="I42" i="1"/>
  <c r="I43" i="1" s="1"/>
  <c r="H42" i="1"/>
  <c r="H43" i="1" s="1"/>
  <c r="G41" i="1"/>
  <c r="F41" i="1"/>
  <c r="E41" i="1"/>
  <c r="D41" i="1"/>
  <c r="I40" i="1"/>
  <c r="H40" i="1"/>
  <c r="I39" i="1"/>
  <c r="H39" i="1"/>
  <c r="G38" i="1"/>
  <c r="F38" i="1"/>
  <c r="E38" i="1"/>
  <c r="D38" i="1"/>
  <c r="I37" i="1"/>
  <c r="I38" i="1" s="1"/>
  <c r="H37" i="1"/>
  <c r="H38" i="1" s="1"/>
  <c r="G36" i="1"/>
  <c r="F36" i="1"/>
  <c r="E36" i="1"/>
  <c r="D36" i="1"/>
  <c r="I35" i="1"/>
  <c r="I36" i="1" s="1"/>
  <c r="H35" i="1"/>
  <c r="H36" i="1" s="1"/>
  <c r="G34" i="1"/>
  <c r="F34" i="1"/>
  <c r="E34" i="1"/>
  <c r="D34" i="1"/>
  <c r="I33" i="1"/>
  <c r="I34" i="1" s="1"/>
  <c r="H33" i="1"/>
  <c r="H34" i="1" s="1"/>
  <c r="G32" i="1"/>
  <c r="F32" i="1"/>
  <c r="E32" i="1"/>
  <c r="D32" i="1"/>
  <c r="I31" i="1"/>
  <c r="H31" i="1"/>
  <c r="I30" i="1"/>
  <c r="H30" i="1"/>
  <c r="G29" i="1"/>
  <c r="F29" i="1"/>
  <c r="E29" i="1"/>
  <c r="D29" i="1"/>
  <c r="I28" i="1"/>
  <c r="H28" i="1"/>
  <c r="I27" i="1"/>
  <c r="H27" i="1"/>
  <c r="G26" i="1"/>
  <c r="F26" i="1"/>
  <c r="E26" i="1"/>
  <c r="D26" i="1"/>
  <c r="I25" i="1"/>
  <c r="I26" i="1" s="1"/>
  <c r="H25" i="1"/>
  <c r="H26" i="1" s="1"/>
  <c r="G24" i="1"/>
  <c r="F24" i="1"/>
  <c r="E24" i="1"/>
  <c r="D24" i="1"/>
  <c r="I23" i="1"/>
  <c r="I24" i="1" s="1"/>
  <c r="H23" i="1"/>
  <c r="H24" i="1" s="1"/>
  <c r="G22" i="1"/>
  <c r="F22" i="1"/>
  <c r="E22" i="1"/>
  <c r="D22" i="1"/>
  <c r="I21" i="1"/>
  <c r="H21" i="1"/>
  <c r="I20" i="1"/>
  <c r="H20" i="1"/>
  <c r="G19" i="1"/>
  <c r="F19" i="1"/>
  <c r="E19" i="1"/>
  <c r="D19" i="1"/>
  <c r="I18" i="1"/>
  <c r="I19" i="1" s="1"/>
  <c r="H18" i="1"/>
  <c r="H19" i="1" s="1"/>
  <c r="G17" i="1"/>
  <c r="F17" i="1"/>
  <c r="E17" i="1"/>
  <c r="D17" i="1"/>
  <c r="I16" i="1"/>
  <c r="H16" i="1"/>
  <c r="I15" i="1"/>
  <c r="H15" i="1"/>
  <c r="G14" i="1"/>
  <c r="F14" i="1"/>
  <c r="E14" i="1"/>
  <c r="D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  <c r="H2" i="1"/>
  <c r="I72" i="1" l="1"/>
  <c r="H41" i="1"/>
  <c r="I113" i="1"/>
  <c r="I41" i="1"/>
  <c r="I108" i="1"/>
  <c r="H108" i="1"/>
  <c r="H113" i="1"/>
  <c r="H32" i="1"/>
  <c r="I29" i="1"/>
  <c r="I64" i="1"/>
  <c r="I79" i="1"/>
  <c r="H14" i="1"/>
  <c r="H22" i="1"/>
  <c r="I32" i="1"/>
  <c r="H97" i="1"/>
  <c r="H86" i="1"/>
  <c r="I97" i="1"/>
  <c r="I105" i="1"/>
  <c r="H17" i="1"/>
  <c r="I22" i="1"/>
  <c r="G116" i="1"/>
  <c r="H64" i="1"/>
  <c r="H94" i="1"/>
  <c r="H105" i="1"/>
  <c r="I17" i="1"/>
  <c r="I48" i="1"/>
  <c r="I55" i="1"/>
  <c r="H72" i="1"/>
  <c r="I94" i="1"/>
  <c r="I14" i="1"/>
  <c r="H29" i="1"/>
  <c r="H48" i="1"/>
  <c r="H55" i="1"/>
  <c r="H60" i="1"/>
  <c r="H79" i="1"/>
  <c r="D116" i="1"/>
  <c r="F116" i="1"/>
  <c r="I60" i="1"/>
  <c r="E116" i="1"/>
  <c r="H116" i="1" l="1"/>
  <c r="I116" i="1"/>
  <c r="J18" i="1" s="1"/>
  <c r="J39" i="1"/>
  <c r="J80" i="1"/>
  <c r="J25" i="1"/>
  <c r="J82" i="1"/>
  <c r="J111" i="1"/>
  <c r="J106" i="1"/>
  <c r="J61" i="1"/>
  <c r="J30" i="1"/>
  <c r="J37" i="1"/>
  <c r="J73" i="1" l="1"/>
  <c r="J20" i="1"/>
  <c r="J15" i="1"/>
  <c r="J49" i="1"/>
  <c r="J89" i="1"/>
  <c r="J100" i="1"/>
  <c r="J44" i="1"/>
  <c r="J56" i="1"/>
  <c r="J67" i="1"/>
  <c r="J35" i="1"/>
  <c r="J42" i="1"/>
  <c r="J109" i="1"/>
  <c r="J33" i="1"/>
  <c r="J27" i="1"/>
  <c r="J87" i="1"/>
  <c r="J95" i="1"/>
  <c r="J98" i="1"/>
  <c r="J84" i="1"/>
  <c r="J114" i="1"/>
  <c r="J2" i="1"/>
  <c r="J75" i="1"/>
  <c r="J77" i="1"/>
  <c r="J91" i="1"/>
  <c r="J23" i="1"/>
  <c r="J65" i="1"/>
</calcChain>
</file>

<file path=xl/sharedStrings.xml><?xml version="1.0" encoding="utf-8"?>
<sst xmlns="http://schemas.openxmlformats.org/spreadsheetml/2006/main" count="203" uniqueCount="109">
  <si>
    <t>Sector</t>
  </si>
  <si>
    <t>Sub sector</t>
  </si>
  <si>
    <t>%
Share</t>
  </si>
  <si>
    <t>No.</t>
  </si>
  <si>
    <t>Agriculture</t>
  </si>
  <si>
    <t>Agriculture Extension</t>
  </si>
  <si>
    <t>Agriculture Mechanization</t>
  </si>
  <si>
    <t>Agriculture Planning</t>
  </si>
  <si>
    <t>Agriculture Research Systems</t>
  </si>
  <si>
    <t>Agriculture University</t>
  </si>
  <si>
    <t>Co-operatives</t>
  </si>
  <si>
    <t>Fisheries</t>
  </si>
  <si>
    <t>Livestock &amp; Dairy Dev. (Ext.)</t>
  </si>
  <si>
    <t>Livestock R&amp;D</t>
  </si>
  <si>
    <t>On-Farm Water Management</t>
  </si>
  <si>
    <t>Soil Conservation</t>
  </si>
  <si>
    <t>Veterinary Research Institute</t>
  </si>
  <si>
    <t>Sub total</t>
  </si>
  <si>
    <t>Auqaf, Hajj,
&amp; Minority Affairs</t>
  </si>
  <si>
    <t>Minorities Affairs</t>
  </si>
  <si>
    <t>Religious Affairs</t>
  </si>
  <si>
    <t>Board of Revenue</t>
  </si>
  <si>
    <t>Building</t>
  </si>
  <si>
    <t>District Programme</t>
  </si>
  <si>
    <t>Provincial Programme</t>
  </si>
  <si>
    <t>CPEC/Chinese Investment Projects</t>
  </si>
  <si>
    <t>Districts ADP</t>
  </si>
  <si>
    <t>DWSS</t>
  </si>
  <si>
    <t>DWSS (District Programme)</t>
  </si>
  <si>
    <t>DWSS (Provincial)</t>
  </si>
  <si>
    <t>Elementary &amp; Secondary Edu.</t>
  </si>
  <si>
    <t>Primary Education</t>
  </si>
  <si>
    <t>Secondary Education</t>
  </si>
  <si>
    <t>Energy &amp; Power</t>
  </si>
  <si>
    <t>Environment</t>
  </si>
  <si>
    <t>Excise, Taxation</t>
  </si>
  <si>
    <t>E, T &amp; N</t>
  </si>
  <si>
    <t>Finance</t>
  </si>
  <si>
    <t>Royalty &amp; Cess</t>
  </si>
  <si>
    <t>Food</t>
  </si>
  <si>
    <t>Forestry</t>
  </si>
  <si>
    <t>Pakistan Forest Institute (PFI)</t>
  </si>
  <si>
    <t>Sericulture/NTFP</t>
  </si>
  <si>
    <t>Wildlife</t>
  </si>
  <si>
    <t>Health</t>
  </si>
  <si>
    <t>Basic Health</t>
  </si>
  <si>
    <t>General Hospitals</t>
  </si>
  <si>
    <t>Medical Education &amp; Trg.</t>
  </si>
  <si>
    <t>Miscellaneous health</t>
  </si>
  <si>
    <t>Preventive Programme</t>
  </si>
  <si>
    <t>Teaching Hospitals</t>
  </si>
  <si>
    <t>Higher Education</t>
  </si>
  <si>
    <t>Archives &amp; Libraries</t>
  </si>
  <si>
    <t>College Education</t>
  </si>
  <si>
    <t>Commerce &amp; Management Sciences</t>
  </si>
  <si>
    <t>University Education</t>
  </si>
  <si>
    <t>Home</t>
  </si>
  <si>
    <t>HTAs</t>
  </si>
  <si>
    <t>Police</t>
  </si>
  <si>
    <t>Prisons</t>
  </si>
  <si>
    <t>Housing</t>
  </si>
  <si>
    <t>Industries</t>
  </si>
  <si>
    <t>Directoriate of Industries</t>
  </si>
  <si>
    <t>EZDMC</t>
  </si>
  <si>
    <t>Industries Department</t>
  </si>
  <si>
    <t>Small Industries Dev. Board</t>
  </si>
  <si>
    <t>TEVTA</t>
  </si>
  <si>
    <t>Information</t>
  </si>
  <si>
    <t>Information Department</t>
  </si>
  <si>
    <t>Labour</t>
  </si>
  <si>
    <t>Law &amp; Justice</t>
  </si>
  <si>
    <t>Peshawar High Court</t>
  </si>
  <si>
    <t>Local Government</t>
  </si>
  <si>
    <t>Local Dev.</t>
  </si>
  <si>
    <t>Mines &amp; Min.</t>
  </si>
  <si>
    <t>Mines &amp; Minerals</t>
  </si>
  <si>
    <t>Multi Sectoral Development</t>
  </si>
  <si>
    <t>MSD</t>
  </si>
  <si>
    <t>Research &amp; Development</t>
  </si>
  <si>
    <t>Pop. Welfare</t>
  </si>
  <si>
    <t>Population Welfare</t>
  </si>
  <si>
    <t>Relief &amp; Rehab.</t>
  </si>
  <si>
    <t>Relief and Rehabilitation</t>
  </si>
  <si>
    <t>Roads</t>
  </si>
  <si>
    <t>District Roads</t>
  </si>
  <si>
    <t>PKHA Roads &amp; Bridges</t>
  </si>
  <si>
    <t>Roads &amp; Bridges (Provincial)</t>
  </si>
  <si>
    <t>Social Welfare</t>
  </si>
  <si>
    <t>Women Development</t>
  </si>
  <si>
    <t>Special Initiatives</t>
  </si>
  <si>
    <t>Sports, Tourism</t>
  </si>
  <si>
    <t>Archaeology</t>
  </si>
  <si>
    <t>Culture</t>
  </si>
  <si>
    <t>Sports</t>
  </si>
  <si>
    <t>Tourism</t>
  </si>
  <si>
    <t>Youth Affairs</t>
  </si>
  <si>
    <t>ST&amp;IT</t>
  </si>
  <si>
    <t>Information Technology</t>
  </si>
  <si>
    <t>Science and Technology</t>
  </si>
  <si>
    <t>Transport</t>
  </si>
  <si>
    <t>Urban Dev.</t>
  </si>
  <si>
    <t>UPU</t>
  </si>
  <si>
    <t>Urban Development</t>
  </si>
  <si>
    <t>Water</t>
  </si>
  <si>
    <t>GRAND TOTAL</t>
  </si>
  <si>
    <t>Ongoing Alloc.</t>
  </si>
  <si>
    <t>New Alloc.</t>
  </si>
  <si>
    <t>Total Alloc.</t>
  </si>
  <si>
    <t>Sr.No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</si>
</sst>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6"/>
  <sheetViews>
    <sheetView tabSelected="1" workbookViewId="0">
      <selection sqref="A1:J116"/>
    </sheetView>
  </sheetViews>
  <sheetFormatPr defaultRowHeight="14.75" x14ac:dyDescent="0.75"/>
  <cols>
    <col min="2" max="2" width="26.7265625" bestFit="1" customWidth="1"/>
    <col min="3" max="3" width="33.26953125" bestFit="1" customWidth="1"/>
    <col min="4" max="4" width="4.6796875" bestFit="1" customWidth="1"/>
    <col min="5" max="5" width="15.40625" bestFit="1" customWidth="1"/>
    <col min="6" max="6" width="4.08984375" bestFit="1" customWidth="1"/>
    <col min="7" max="7" width="11.26953125" bestFit="1" customWidth="1"/>
    <col min="8" max="8" width="5" bestFit="1" customWidth="1"/>
    <col min="9" max="9" width="10.54296875" bestFit="1" customWidth="1"/>
    <col min="10" max="10" width="7" bestFit="1" customWidth="1"/>
  </cols>
  <sheetData>
    <row r="1" spans="1:10" ht="31" x14ac:dyDescent="0.75">
      <c r="A1" s="1" t="s">
        <v>108</v>
      </c>
      <c r="B1" s="2" t="s">
        <v>0</v>
      </c>
      <c r="C1" s="2" t="s">
        <v>1</v>
      </c>
      <c r="D1" s="3" t="s">
        <v>3</v>
      </c>
      <c r="E1" s="3" t="s">
        <v>105</v>
      </c>
      <c r="F1" s="3" t="s">
        <v>3</v>
      </c>
      <c r="G1" s="3" t="s">
        <v>106</v>
      </c>
      <c r="H1" s="3" t="s">
        <v>3</v>
      </c>
      <c r="I1" s="3" t="s">
        <v>107</v>
      </c>
      <c r="J1" s="4" t="s">
        <v>2</v>
      </c>
    </row>
    <row r="2" spans="1:10" x14ac:dyDescent="0.75">
      <c r="A2" s="1">
        <v>1</v>
      </c>
      <c r="B2" s="5" t="s">
        <v>4</v>
      </c>
      <c r="C2" s="6" t="s">
        <v>5</v>
      </c>
      <c r="D2" s="6">
        <v>1</v>
      </c>
      <c r="E2" s="7">
        <v>425</v>
      </c>
      <c r="F2" s="6">
        <v>2</v>
      </c>
      <c r="G2" s="7">
        <v>54.258000000000003</v>
      </c>
      <c r="H2" s="6">
        <f>F2+D2</f>
        <v>3</v>
      </c>
      <c r="I2" s="7">
        <f>G2+E2</f>
        <v>479.25799999999998</v>
      </c>
      <c r="J2" s="8">
        <f>I14/I116*100</f>
        <v>3.1674603174351792</v>
      </c>
    </row>
    <row r="3" spans="1:10" x14ac:dyDescent="0.75">
      <c r="A3" s="1">
        <v>2</v>
      </c>
      <c r="B3" s="5" t="s">
        <v>4</v>
      </c>
      <c r="C3" s="6" t="s">
        <v>6</v>
      </c>
      <c r="D3" s="6">
        <v>1</v>
      </c>
      <c r="E3" s="7">
        <v>61.972000000000001</v>
      </c>
      <c r="F3" s="6">
        <v>1</v>
      </c>
      <c r="G3" s="7">
        <v>45</v>
      </c>
      <c r="H3" s="6">
        <f t="shared" ref="H3:I13" si="0">F3+D3</f>
        <v>2</v>
      </c>
      <c r="I3" s="7">
        <f t="shared" si="0"/>
        <v>106.97200000000001</v>
      </c>
      <c r="J3" s="8"/>
    </row>
    <row r="4" spans="1:10" x14ac:dyDescent="0.75">
      <c r="A4" s="1">
        <v>3</v>
      </c>
      <c r="B4" s="5" t="s">
        <v>4</v>
      </c>
      <c r="C4" s="6" t="s">
        <v>7</v>
      </c>
      <c r="D4" s="6">
        <v>3</v>
      </c>
      <c r="E4" s="7">
        <v>663.45899999999995</v>
      </c>
      <c r="F4" s="6">
        <v>1</v>
      </c>
      <c r="G4" s="7">
        <v>40</v>
      </c>
      <c r="H4" s="6">
        <f t="shared" si="0"/>
        <v>4</v>
      </c>
      <c r="I4" s="7">
        <f t="shared" si="0"/>
        <v>703.45899999999995</v>
      </c>
      <c r="J4" s="8"/>
    </row>
    <row r="5" spans="1:10" x14ac:dyDescent="0.75">
      <c r="A5" s="1">
        <v>4</v>
      </c>
      <c r="B5" s="5" t="s">
        <v>4</v>
      </c>
      <c r="C5" s="6" t="s">
        <v>8</v>
      </c>
      <c r="D5" s="6">
        <v>1</v>
      </c>
      <c r="E5" s="7">
        <v>611.76700000000005</v>
      </c>
      <c r="F5" s="6">
        <v>1</v>
      </c>
      <c r="G5" s="7">
        <v>75</v>
      </c>
      <c r="H5" s="6">
        <f t="shared" si="0"/>
        <v>2</v>
      </c>
      <c r="I5" s="7">
        <f t="shared" si="0"/>
        <v>686.76700000000005</v>
      </c>
      <c r="J5" s="8"/>
    </row>
    <row r="6" spans="1:10" x14ac:dyDescent="0.75">
      <c r="A6" s="1">
        <v>5</v>
      </c>
      <c r="B6" s="5" t="s">
        <v>4</v>
      </c>
      <c r="C6" s="6" t="s">
        <v>9</v>
      </c>
      <c r="D6" s="6">
        <v>1</v>
      </c>
      <c r="E6" s="7">
        <v>14.346</v>
      </c>
      <c r="F6" s="6">
        <v>3</v>
      </c>
      <c r="G6" s="7">
        <v>145</v>
      </c>
      <c r="H6" s="6">
        <f t="shared" si="0"/>
        <v>4</v>
      </c>
      <c r="I6" s="7">
        <f t="shared" si="0"/>
        <v>159.346</v>
      </c>
      <c r="J6" s="8"/>
    </row>
    <row r="7" spans="1:10" x14ac:dyDescent="0.75">
      <c r="A7" s="1">
        <v>6</v>
      </c>
      <c r="B7" s="5" t="s">
        <v>4</v>
      </c>
      <c r="C7" s="5" t="s">
        <v>10</v>
      </c>
      <c r="D7" s="6"/>
      <c r="E7" s="7"/>
      <c r="F7" s="6">
        <v>1</v>
      </c>
      <c r="G7" s="7">
        <v>5</v>
      </c>
      <c r="H7" s="6">
        <f t="shared" si="0"/>
        <v>1</v>
      </c>
      <c r="I7" s="7">
        <f t="shared" si="0"/>
        <v>5</v>
      </c>
      <c r="J7" s="8"/>
    </row>
    <row r="8" spans="1:10" x14ac:dyDescent="0.75">
      <c r="A8" s="1">
        <v>7</v>
      </c>
      <c r="B8" s="5" t="s">
        <v>4</v>
      </c>
      <c r="C8" s="5" t="s">
        <v>11</v>
      </c>
      <c r="D8" s="6">
        <v>3</v>
      </c>
      <c r="E8" s="7">
        <v>70.866</v>
      </c>
      <c r="F8" s="6">
        <v>2</v>
      </c>
      <c r="G8" s="7">
        <v>70</v>
      </c>
      <c r="H8" s="6">
        <f t="shared" si="0"/>
        <v>5</v>
      </c>
      <c r="I8" s="7">
        <f t="shared" si="0"/>
        <v>140.86599999999999</v>
      </c>
      <c r="J8" s="8"/>
    </row>
    <row r="9" spans="1:10" x14ac:dyDescent="0.75">
      <c r="A9" s="1">
        <v>8</v>
      </c>
      <c r="B9" s="5" t="s">
        <v>4</v>
      </c>
      <c r="C9" s="5" t="s">
        <v>12</v>
      </c>
      <c r="D9" s="6">
        <v>3</v>
      </c>
      <c r="E9" s="7">
        <v>184.114</v>
      </c>
      <c r="F9" s="6">
        <v>5</v>
      </c>
      <c r="G9" s="7">
        <v>290.2</v>
      </c>
      <c r="H9" s="6">
        <f t="shared" si="0"/>
        <v>8</v>
      </c>
      <c r="I9" s="7">
        <f t="shared" si="0"/>
        <v>474.31399999999996</v>
      </c>
      <c r="J9" s="8"/>
    </row>
    <row r="10" spans="1:10" x14ac:dyDescent="0.75">
      <c r="A10" s="1">
        <v>9</v>
      </c>
      <c r="B10" s="5" t="s">
        <v>4</v>
      </c>
      <c r="C10" s="5" t="s">
        <v>13</v>
      </c>
      <c r="D10" s="6">
        <v>2</v>
      </c>
      <c r="E10" s="7">
        <v>52.222999999999999</v>
      </c>
      <c r="F10" s="6">
        <v>1</v>
      </c>
      <c r="G10" s="7">
        <v>35</v>
      </c>
      <c r="H10" s="6">
        <f t="shared" si="0"/>
        <v>3</v>
      </c>
      <c r="I10" s="7">
        <f t="shared" si="0"/>
        <v>87.222999999999999</v>
      </c>
      <c r="J10" s="8"/>
    </row>
    <row r="11" spans="1:10" x14ac:dyDescent="0.75">
      <c r="A11" s="1">
        <v>10</v>
      </c>
      <c r="B11" s="5" t="s">
        <v>4</v>
      </c>
      <c r="C11" s="5" t="s">
        <v>14</v>
      </c>
      <c r="D11" s="6">
        <v>1</v>
      </c>
      <c r="E11" s="7">
        <v>675</v>
      </c>
      <c r="F11" s="6">
        <v>2</v>
      </c>
      <c r="G11" s="7">
        <v>185</v>
      </c>
      <c r="H11" s="6">
        <f t="shared" si="0"/>
        <v>3</v>
      </c>
      <c r="I11" s="7">
        <f t="shared" si="0"/>
        <v>860</v>
      </c>
      <c r="J11" s="8"/>
    </row>
    <row r="12" spans="1:10" x14ac:dyDescent="0.75">
      <c r="A12" s="1">
        <v>11</v>
      </c>
      <c r="B12" s="5" t="s">
        <v>4</v>
      </c>
      <c r="C12" s="5" t="s">
        <v>15</v>
      </c>
      <c r="D12" s="6">
        <v>1</v>
      </c>
      <c r="E12" s="7">
        <v>55.795000000000002</v>
      </c>
      <c r="F12" s="6">
        <v>1</v>
      </c>
      <c r="G12" s="7">
        <v>137</v>
      </c>
      <c r="H12" s="6">
        <f t="shared" si="0"/>
        <v>2</v>
      </c>
      <c r="I12" s="7">
        <f t="shared" si="0"/>
        <v>192.79500000000002</v>
      </c>
      <c r="J12" s="8"/>
    </row>
    <row r="13" spans="1:10" x14ac:dyDescent="0.75">
      <c r="A13" s="1">
        <v>12</v>
      </c>
      <c r="B13" s="5" t="s">
        <v>4</v>
      </c>
      <c r="C13" s="6" t="s">
        <v>16</v>
      </c>
      <c r="D13" s="6"/>
      <c r="E13" s="7"/>
      <c r="F13" s="6">
        <v>2</v>
      </c>
      <c r="G13" s="7">
        <v>95</v>
      </c>
      <c r="H13" s="6">
        <f t="shared" si="0"/>
        <v>2</v>
      </c>
      <c r="I13" s="7">
        <f t="shared" si="0"/>
        <v>95</v>
      </c>
      <c r="J13" s="8"/>
    </row>
    <row r="14" spans="1:10" x14ac:dyDescent="0.75">
      <c r="A14" s="1">
        <v>13</v>
      </c>
      <c r="B14" s="9" t="s">
        <v>17</v>
      </c>
      <c r="C14" s="9"/>
      <c r="D14" s="5">
        <f>SUM(D2:D13)</f>
        <v>17</v>
      </c>
      <c r="E14" s="10">
        <f>SUM(E2:E13)</f>
        <v>2814.5420000000004</v>
      </c>
      <c r="F14" s="5">
        <f>SUM(F2:F13)</f>
        <v>22</v>
      </c>
      <c r="G14" s="10">
        <f>SUM(G2:G13)</f>
        <v>1176.4580000000001</v>
      </c>
      <c r="H14" s="5">
        <f>SUM(H2:H13)</f>
        <v>39</v>
      </c>
      <c r="I14" s="10">
        <f>G14+E14</f>
        <v>3991.0000000000005</v>
      </c>
      <c r="J14" s="8"/>
    </row>
    <row r="15" spans="1:10" x14ac:dyDescent="0.75">
      <c r="A15" s="1">
        <v>14</v>
      </c>
      <c r="B15" s="5" t="s">
        <v>18</v>
      </c>
      <c r="C15" s="11" t="s">
        <v>19</v>
      </c>
      <c r="D15" s="12">
        <v>6</v>
      </c>
      <c r="E15" s="12">
        <v>88.644999999999996</v>
      </c>
      <c r="F15" s="12">
        <v>4</v>
      </c>
      <c r="G15" s="12">
        <v>67</v>
      </c>
      <c r="H15" s="6">
        <f>F15+D15</f>
        <v>10</v>
      </c>
      <c r="I15" s="7">
        <f>G15+E15</f>
        <v>155.64499999999998</v>
      </c>
      <c r="J15" s="8">
        <f>I17/I116*100</f>
        <v>0.49206349205958677</v>
      </c>
    </row>
    <row r="16" spans="1:10" x14ac:dyDescent="0.75">
      <c r="A16" s="1">
        <v>15</v>
      </c>
      <c r="B16" s="5" t="s">
        <v>18</v>
      </c>
      <c r="C16" s="11" t="s">
        <v>20</v>
      </c>
      <c r="D16" s="12">
        <v>6</v>
      </c>
      <c r="E16" s="12">
        <v>424.55</v>
      </c>
      <c r="F16" s="12">
        <v>5</v>
      </c>
      <c r="G16" s="12">
        <v>39.805</v>
      </c>
      <c r="H16" s="6">
        <f>F16+D16</f>
        <v>11</v>
      </c>
      <c r="I16" s="7">
        <f>G16+E16</f>
        <v>464.35500000000002</v>
      </c>
      <c r="J16" s="8"/>
    </row>
    <row r="17" spans="1:10" x14ac:dyDescent="0.75">
      <c r="A17" s="1">
        <v>16</v>
      </c>
      <c r="B17" s="9" t="s">
        <v>17</v>
      </c>
      <c r="C17" s="9"/>
      <c r="D17" s="5">
        <f t="shared" ref="D17:I17" si="1">SUM(D15:D16)</f>
        <v>12</v>
      </c>
      <c r="E17" s="10">
        <f t="shared" si="1"/>
        <v>513.19500000000005</v>
      </c>
      <c r="F17" s="5">
        <f t="shared" si="1"/>
        <v>9</v>
      </c>
      <c r="G17" s="10">
        <f t="shared" si="1"/>
        <v>106.80500000000001</v>
      </c>
      <c r="H17" s="5">
        <f t="shared" si="1"/>
        <v>21</v>
      </c>
      <c r="I17" s="10">
        <f t="shared" si="1"/>
        <v>620</v>
      </c>
      <c r="J17" s="8"/>
    </row>
    <row r="18" spans="1:10" x14ac:dyDescent="0.75">
      <c r="A18" s="1">
        <v>17</v>
      </c>
      <c r="B18" s="13" t="s">
        <v>21</v>
      </c>
      <c r="C18" s="11" t="s">
        <v>21</v>
      </c>
      <c r="D18" s="12">
        <v>6</v>
      </c>
      <c r="E18" s="14">
        <v>510.4</v>
      </c>
      <c r="F18" s="12">
        <v>1</v>
      </c>
      <c r="G18" s="14">
        <v>126.6</v>
      </c>
      <c r="H18" s="6">
        <f>F18+D18</f>
        <v>7</v>
      </c>
      <c r="I18" s="7">
        <f>G18+E18</f>
        <v>637</v>
      </c>
      <c r="J18" s="8">
        <f>I19/I116*100</f>
        <v>0.50555555555154319</v>
      </c>
    </row>
    <row r="19" spans="1:10" x14ac:dyDescent="0.75">
      <c r="A19" s="1">
        <v>18</v>
      </c>
      <c r="B19" s="9" t="s">
        <v>17</v>
      </c>
      <c r="C19" s="9"/>
      <c r="D19" s="5">
        <f t="shared" ref="D19:I19" si="2">SUM(D18)</f>
        <v>6</v>
      </c>
      <c r="E19" s="10">
        <f t="shared" si="2"/>
        <v>510.4</v>
      </c>
      <c r="F19" s="5">
        <f t="shared" si="2"/>
        <v>1</v>
      </c>
      <c r="G19" s="10">
        <f t="shared" si="2"/>
        <v>126.6</v>
      </c>
      <c r="H19" s="5">
        <f t="shared" si="2"/>
        <v>7</v>
      </c>
      <c r="I19" s="10">
        <f t="shared" si="2"/>
        <v>637</v>
      </c>
      <c r="J19" s="8"/>
    </row>
    <row r="20" spans="1:10" x14ac:dyDescent="0.75">
      <c r="A20" s="1">
        <v>19</v>
      </c>
      <c r="B20" s="5" t="s">
        <v>22</v>
      </c>
      <c r="C20" s="6" t="s">
        <v>23</v>
      </c>
      <c r="D20" s="6">
        <v>15</v>
      </c>
      <c r="E20" s="7">
        <v>399.68799999999999</v>
      </c>
      <c r="F20" s="6">
        <v>7</v>
      </c>
      <c r="G20" s="7">
        <v>115.747</v>
      </c>
      <c r="H20" s="6">
        <f>F20+D20</f>
        <v>22</v>
      </c>
      <c r="I20" s="7">
        <f>G20+E20</f>
        <v>515.43499999999995</v>
      </c>
      <c r="J20" s="8">
        <f>I22/I116*100</f>
        <v>1.1420634920544281</v>
      </c>
    </row>
    <row r="21" spans="1:10" x14ac:dyDescent="0.75">
      <c r="A21" s="1">
        <v>20</v>
      </c>
      <c r="B21" s="5" t="s">
        <v>22</v>
      </c>
      <c r="C21" s="6" t="s">
        <v>24</v>
      </c>
      <c r="D21" s="6">
        <v>20</v>
      </c>
      <c r="E21" s="7">
        <v>773.52699999999993</v>
      </c>
      <c r="F21" s="6">
        <v>10</v>
      </c>
      <c r="G21" s="7">
        <v>150.03800000000001</v>
      </c>
      <c r="H21" s="6">
        <f>F21+D21</f>
        <v>30</v>
      </c>
      <c r="I21" s="7">
        <f>G21+E21</f>
        <v>923.56499999999994</v>
      </c>
      <c r="J21" s="8"/>
    </row>
    <row r="22" spans="1:10" x14ac:dyDescent="0.75">
      <c r="A22" s="1">
        <v>21</v>
      </c>
      <c r="B22" s="9" t="s">
        <v>17</v>
      </c>
      <c r="C22" s="9"/>
      <c r="D22" s="5">
        <f t="shared" ref="D22:I22" si="3">SUM(D20:D21)</f>
        <v>35</v>
      </c>
      <c r="E22" s="10">
        <f t="shared" si="3"/>
        <v>1173.2149999999999</v>
      </c>
      <c r="F22" s="5">
        <f t="shared" si="3"/>
        <v>17</v>
      </c>
      <c r="G22" s="10">
        <f t="shared" si="3"/>
        <v>265.78500000000003</v>
      </c>
      <c r="H22" s="5">
        <f t="shared" si="3"/>
        <v>52</v>
      </c>
      <c r="I22" s="10">
        <f t="shared" si="3"/>
        <v>1439</v>
      </c>
      <c r="J22" s="8"/>
    </row>
    <row r="23" spans="1:10" x14ac:dyDescent="0.75">
      <c r="A23" s="1">
        <v>22</v>
      </c>
      <c r="B23" s="15" t="s">
        <v>25</v>
      </c>
      <c r="C23" s="15"/>
      <c r="D23" s="5"/>
      <c r="E23" s="10">
        <v>0</v>
      </c>
      <c r="F23" s="5">
        <v>84</v>
      </c>
      <c r="G23" s="10">
        <v>1</v>
      </c>
      <c r="H23" s="6">
        <f>F23+D23</f>
        <v>84</v>
      </c>
      <c r="I23" s="7">
        <f>G23+E23</f>
        <v>1</v>
      </c>
      <c r="J23" s="16">
        <f>I24/I116*100</f>
        <v>7.9365079364449476E-4</v>
      </c>
    </row>
    <row r="24" spans="1:10" x14ac:dyDescent="0.75">
      <c r="A24" s="1">
        <v>23</v>
      </c>
      <c r="B24" s="9" t="s">
        <v>17</v>
      </c>
      <c r="C24" s="9"/>
      <c r="D24" s="5">
        <f t="shared" ref="D24:I24" si="4">SUM(D23)</f>
        <v>0</v>
      </c>
      <c r="E24" s="10">
        <f t="shared" si="4"/>
        <v>0</v>
      </c>
      <c r="F24" s="5">
        <f t="shared" si="4"/>
        <v>84</v>
      </c>
      <c r="G24" s="10">
        <f t="shared" si="4"/>
        <v>1</v>
      </c>
      <c r="H24" s="5">
        <f t="shared" si="4"/>
        <v>84</v>
      </c>
      <c r="I24" s="10">
        <f t="shared" si="4"/>
        <v>1</v>
      </c>
      <c r="J24" s="16"/>
    </row>
    <row r="25" spans="1:10" x14ac:dyDescent="0.75">
      <c r="A25" s="1">
        <v>24</v>
      </c>
      <c r="B25" s="17" t="s">
        <v>26</v>
      </c>
      <c r="C25" s="5" t="s">
        <v>26</v>
      </c>
      <c r="D25" s="18"/>
      <c r="E25" s="7"/>
      <c r="F25" s="18">
        <v>3</v>
      </c>
      <c r="G25" s="7">
        <v>28000</v>
      </c>
      <c r="H25" s="6">
        <f>F25+D25</f>
        <v>3</v>
      </c>
      <c r="I25" s="7">
        <f>G25+E25</f>
        <v>28000</v>
      </c>
      <c r="J25" s="8">
        <f>I26/I116*100</f>
        <v>22.222222222045854</v>
      </c>
    </row>
    <row r="26" spans="1:10" x14ac:dyDescent="0.75">
      <c r="A26" s="1">
        <v>25</v>
      </c>
      <c r="B26" s="9" t="s">
        <v>17</v>
      </c>
      <c r="C26" s="9"/>
      <c r="D26" s="5">
        <f t="shared" ref="D26:I26" si="5">SUM(D25:D25)</f>
        <v>0</v>
      </c>
      <c r="E26" s="10">
        <f t="shared" si="5"/>
        <v>0</v>
      </c>
      <c r="F26" s="5">
        <f t="shared" si="5"/>
        <v>3</v>
      </c>
      <c r="G26" s="10">
        <f t="shared" si="5"/>
        <v>28000</v>
      </c>
      <c r="H26" s="5">
        <f t="shared" si="5"/>
        <v>3</v>
      </c>
      <c r="I26" s="10">
        <f t="shared" si="5"/>
        <v>28000</v>
      </c>
      <c r="J26" s="8"/>
    </row>
    <row r="27" spans="1:10" x14ac:dyDescent="0.75">
      <c r="A27" s="1">
        <v>26</v>
      </c>
      <c r="B27" s="5" t="s">
        <v>27</v>
      </c>
      <c r="C27" s="6" t="s">
        <v>28</v>
      </c>
      <c r="D27" s="18">
        <v>60</v>
      </c>
      <c r="E27" s="7">
        <v>2145.64</v>
      </c>
      <c r="F27" s="18">
        <v>14</v>
      </c>
      <c r="G27" s="7">
        <v>116.211</v>
      </c>
      <c r="H27" s="6">
        <f>F27+D27</f>
        <v>74</v>
      </c>
      <c r="I27" s="7">
        <f>G27+E27</f>
        <v>2261.8509999999997</v>
      </c>
      <c r="J27" s="8">
        <f>I29/I116*100</f>
        <v>4.0952380952055929</v>
      </c>
    </row>
    <row r="28" spans="1:10" x14ac:dyDescent="0.75">
      <c r="A28" s="1">
        <v>27</v>
      </c>
      <c r="B28" s="5" t="s">
        <v>27</v>
      </c>
      <c r="C28" s="6" t="s">
        <v>29</v>
      </c>
      <c r="D28" s="18">
        <v>11</v>
      </c>
      <c r="E28" s="7">
        <v>1908.1489999999999</v>
      </c>
      <c r="F28" s="18">
        <v>6</v>
      </c>
      <c r="G28" s="7">
        <v>990</v>
      </c>
      <c r="H28" s="6">
        <f>F28+D28</f>
        <v>17</v>
      </c>
      <c r="I28" s="7">
        <f>G28+E28</f>
        <v>2898.1489999999999</v>
      </c>
      <c r="J28" s="8"/>
    </row>
    <row r="29" spans="1:10" x14ac:dyDescent="0.75">
      <c r="A29" s="1">
        <v>28</v>
      </c>
      <c r="B29" s="9" t="s">
        <v>17</v>
      </c>
      <c r="C29" s="9"/>
      <c r="D29" s="5">
        <f t="shared" ref="D29:I29" si="6">SUM(D27:D28)</f>
        <v>71</v>
      </c>
      <c r="E29" s="10">
        <f t="shared" si="6"/>
        <v>4053.7889999999998</v>
      </c>
      <c r="F29" s="5">
        <f t="shared" si="6"/>
        <v>20</v>
      </c>
      <c r="G29" s="10">
        <f t="shared" si="6"/>
        <v>1106.211</v>
      </c>
      <c r="H29" s="5">
        <f t="shared" si="6"/>
        <v>91</v>
      </c>
      <c r="I29" s="10">
        <f t="shared" si="6"/>
        <v>5160</v>
      </c>
      <c r="J29" s="8"/>
    </row>
    <row r="30" spans="1:10" x14ac:dyDescent="0.75">
      <c r="A30" s="1">
        <v>29</v>
      </c>
      <c r="B30" s="5" t="s">
        <v>30</v>
      </c>
      <c r="C30" s="6" t="s">
        <v>31</v>
      </c>
      <c r="D30" s="18">
        <v>7</v>
      </c>
      <c r="E30" s="7">
        <v>1450.7849999999999</v>
      </c>
      <c r="F30" s="18">
        <v>5</v>
      </c>
      <c r="G30" s="7">
        <v>466.07999999999993</v>
      </c>
      <c r="H30" s="6">
        <f>F30+D30</f>
        <v>12</v>
      </c>
      <c r="I30" s="7">
        <f>G30+E30</f>
        <v>1916.8649999999998</v>
      </c>
      <c r="J30" s="8">
        <f>I32/I116*100</f>
        <v>11.111111111022927</v>
      </c>
    </row>
    <row r="31" spans="1:10" x14ac:dyDescent="0.75">
      <c r="A31" s="1">
        <v>30</v>
      </c>
      <c r="B31" s="5" t="s">
        <v>30</v>
      </c>
      <c r="C31" s="6" t="s">
        <v>32</v>
      </c>
      <c r="D31" s="18">
        <v>57</v>
      </c>
      <c r="E31" s="7">
        <v>11186.43</v>
      </c>
      <c r="F31" s="18">
        <v>14</v>
      </c>
      <c r="G31" s="7">
        <v>896.70500000000004</v>
      </c>
      <c r="H31" s="6">
        <f>F31+D31</f>
        <v>71</v>
      </c>
      <c r="I31" s="7">
        <f>G31+E31</f>
        <v>12083.135</v>
      </c>
      <c r="J31" s="8"/>
    </row>
    <row r="32" spans="1:10" x14ac:dyDescent="0.75">
      <c r="A32" s="1">
        <v>31</v>
      </c>
      <c r="B32" s="9" t="s">
        <v>17</v>
      </c>
      <c r="C32" s="9"/>
      <c r="D32" s="5">
        <f t="shared" ref="D32:I32" si="7">SUM(D30:D31)</f>
        <v>64</v>
      </c>
      <c r="E32" s="10">
        <f t="shared" si="7"/>
        <v>12637.215</v>
      </c>
      <c r="F32" s="5">
        <f t="shared" si="7"/>
        <v>19</v>
      </c>
      <c r="G32" s="10">
        <f t="shared" si="7"/>
        <v>1362.7849999999999</v>
      </c>
      <c r="H32" s="5">
        <f t="shared" si="7"/>
        <v>83</v>
      </c>
      <c r="I32" s="10">
        <f t="shared" si="7"/>
        <v>14000</v>
      </c>
      <c r="J32" s="8"/>
    </row>
    <row r="33" spans="1:10" x14ac:dyDescent="0.75">
      <c r="A33" s="1">
        <v>32</v>
      </c>
      <c r="B33" s="19" t="s">
        <v>33</v>
      </c>
      <c r="C33" s="6" t="s">
        <v>33</v>
      </c>
      <c r="D33" s="18">
        <v>32</v>
      </c>
      <c r="E33" s="7">
        <v>39.986999999999966</v>
      </c>
      <c r="F33" s="18">
        <v>13</v>
      </c>
      <c r="G33" s="7">
        <v>1.3000000000000005E-2</v>
      </c>
      <c r="H33" s="6">
        <f>F33+D33</f>
        <v>45</v>
      </c>
      <c r="I33" s="7">
        <f>G33+E33</f>
        <v>39.999999999999964</v>
      </c>
      <c r="J33" s="8">
        <f>I34/I116*100</f>
        <v>3.1746031745779758E-2</v>
      </c>
    </row>
    <row r="34" spans="1:10" x14ac:dyDescent="0.75">
      <c r="A34" s="1">
        <v>33</v>
      </c>
      <c r="B34" s="9" t="s">
        <v>17</v>
      </c>
      <c r="C34" s="9"/>
      <c r="D34" s="5">
        <f t="shared" ref="D34:I34" si="8">SUM(D33:D33)</f>
        <v>32</v>
      </c>
      <c r="E34" s="10">
        <f t="shared" si="8"/>
        <v>39.986999999999966</v>
      </c>
      <c r="F34" s="5">
        <f t="shared" si="8"/>
        <v>13</v>
      </c>
      <c r="G34" s="10">
        <f t="shared" si="8"/>
        <v>1.3000000000000005E-2</v>
      </c>
      <c r="H34" s="5">
        <f t="shared" si="8"/>
        <v>45</v>
      </c>
      <c r="I34" s="10">
        <f t="shared" si="8"/>
        <v>39.999999999999964</v>
      </c>
      <c r="J34" s="8"/>
    </row>
    <row r="35" spans="1:10" x14ac:dyDescent="0.75">
      <c r="A35" s="1">
        <v>34</v>
      </c>
      <c r="B35" s="19" t="s">
        <v>34</v>
      </c>
      <c r="C35" s="20" t="s">
        <v>34</v>
      </c>
      <c r="D35" s="18">
        <v>3</v>
      </c>
      <c r="E35" s="7">
        <v>37</v>
      </c>
      <c r="F35" s="18">
        <v>1</v>
      </c>
      <c r="G35" s="7">
        <v>20</v>
      </c>
      <c r="H35" s="6">
        <f>F35+D35</f>
        <v>4</v>
      </c>
      <c r="I35" s="7">
        <f>G35+E35</f>
        <v>57</v>
      </c>
      <c r="J35" s="21">
        <f>I36/I116*100</f>
        <v>4.5238095237736205E-2</v>
      </c>
    </row>
    <row r="36" spans="1:10" x14ac:dyDescent="0.75">
      <c r="A36" s="1">
        <v>35</v>
      </c>
      <c r="B36" s="9" t="s">
        <v>17</v>
      </c>
      <c r="C36" s="9"/>
      <c r="D36" s="5">
        <f t="shared" ref="D36:I38" si="9">SUM(D35:D35)</f>
        <v>3</v>
      </c>
      <c r="E36" s="10">
        <f t="shared" si="9"/>
        <v>37</v>
      </c>
      <c r="F36" s="5">
        <f t="shared" si="9"/>
        <v>1</v>
      </c>
      <c r="G36" s="10">
        <f t="shared" si="9"/>
        <v>20</v>
      </c>
      <c r="H36" s="5">
        <f t="shared" si="9"/>
        <v>4</v>
      </c>
      <c r="I36" s="10">
        <f t="shared" si="9"/>
        <v>57</v>
      </c>
      <c r="J36" s="21"/>
    </row>
    <row r="37" spans="1:10" x14ac:dyDescent="0.75">
      <c r="A37" s="1">
        <v>36</v>
      </c>
      <c r="B37" s="22" t="s">
        <v>35</v>
      </c>
      <c r="C37" s="22" t="s">
        <v>36</v>
      </c>
      <c r="D37" s="5">
        <v>2</v>
      </c>
      <c r="E37" s="10">
        <v>142</v>
      </c>
      <c r="F37" s="5">
        <v>4</v>
      </c>
      <c r="G37" s="10">
        <v>170</v>
      </c>
      <c r="H37" s="6">
        <f>F37+D37</f>
        <v>6</v>
      </c>
      <c r="I37" s="7">
        <f>G37+E37</f>
        <v>312</v>
      </c>
      <c r="J37" s="8">
        <f>I38/I116*100</f>
        <v>0.24761904761708237</v>
      </c>
    </row>
    <row r="38" spans="1:10" x14ac:dyDescent="0.75">
      <c r="A38" s="1">
        <v>37</v>
      </c>
      <c r="B38" s="9" t="s">
        <v>17</v>
      </c>
      <c r="C38" s="9"/>
      <c r="D38" s="5">
        <f t="shared" si="9"/>
        <v>2</v>
      </c>
      <c r="E38" s="10">
        <f t="shared" si="9"/>
        <v>142</v>
      </c>
      <c r="F38" s="5">
        <f t="shared" si="9"/>
        <v>4</v>
      </c>
      <c r="G38" s="10">
        <f t="shared" si="9"/>
        <v>170</v>
      </c>
      <c r="H38" s="5">
        <f t="shared" si="9"/>
        <v>6</v>
      </c>
      <c r="I38" s="10">
        <f t="shared" si="9"/>
        <v>312</v>
      </c>
      <c r="J38" s="8"/>
    </row>
    <row r="39" spans="1:10" x14ac:dyDescent="0.75">
      <c r="A39" s="1">
        <v>38</v>
      </c>
      <c r="B39" s="19" t="s">
        <v>37</v>
      </c>
      <c r="C39" s="20" t="s">
        <v>37</v>
      </c>
      <c r="D39" s="18">
        <v>5</v>
      </c>
      <c r="E39" s="7">
        <v>256.99900000000002</v>
      </c>
      <c r="F39" s="18">
        <v>1</v>
      </c>
      <c r="G39" s="7">
        <v>1E-3</v>
      </c>
      <c r="H39" s="6">
        <f>F39+D39</f>
        <v>6</v>
      </c>
      <c r="I39" s="7">
        <f>G39+E39</f>
        <v>257</v>
      </c>
      <c r="J39" s="8">
        <f>I41/I116*100</f>
        <v>1.2626984126883911</v>
      </c>
    </row>
    <row r="40" spans="1:10" x14ac:dyDescent="0.75">
      <c r="A40" s="1">
        <v>39</v>
      </c>
      <c r="B40" s="19" t="s">
        <v>37</v>
      </c>
      <c r="C40" s="20" t="s">
        <v>38</v>
      </c>
      <c r="D40" s="18"/>
      <c r="E40" s="7"/>
      <c r="F40" s="18">
        <v>3</v>
      </c>
      <c r="G40" s="7">
        <v>1334</v>
      </c>
      <c r="H40" s="6">
        <f>F40+D40</f>
        <v>3</v>
      </c>
      <c r="I40" s="7">
        <f>G40+E40</f>
        <v>1334</v>
      </c>
      <c r="J40" s="8"/>
    </row>
    <row r="41" spans="1:10" x14ac:dyDescent="0.75">
      <c r="A41" s="1">
        <v>40</v>
      </c>
      <c r="B41" s="9" t="s">
        <v>17</v>
      </c>
      <c r="C41" s="9"/>
      <c r="D41" s="5">
        <f t="shared" ref="D41:I41" si="10">SUM(D39:D40)</f>
        <v>5</v>
      </c>
      <c r="E41" s="10">
        <f t="shared" si="10"/>
        <v>256.99900000000002</v>
      </c>
      <c r="F41" s="5">
        <f t="shared" si="10"/>
        <v>4</v>
      </c>
      <c r="G41" s="10">
        <f t="shared" si="10"/>
        <v>1334.001</v>
      </c>
      <c r="H41" s="5">
        <f t="shared" si="10"/>
        <v>9</v>
      </c>
      <c r="I41" s="10">
        <f t="shared" si="10"/>
        <v>1591</v>
      </c>
      <c r="J41" s="8"/>
    </row>
    <row r="42" spans="1:10" x14ac:dyDescent="0.75">
      <c r="A42" s="1">
        <v>41</v>
      </c>
      <c r="B42" s="19" t="s">
        <v>39</v>
      </c>
      <c r="C42" s="6" t="s">
        <v>39</v>
      </c>
      <c r="D42" s="18">
        <v>4</v>
      </c>
      <c r="E42" s="7">
        <v>108.000001</v>
      </c>
      <c r="F42" s="18">
        <v>17</v>
      </c>
      <c r="G42" s="7">
        <v>624</v>
      </c>
      <c r="H42" s="6">
        <f>F42+D42</f>
        <v>21</v>
      </c>
      <c r="I42" s="7">
        <f>G42+E42</f>
        <v>732.000001</v>
      </c>
      <c r="J42" s="8">
        <f>I43/I116*100</f>
        <v>0.58095238174142094</v>
      </c>
    </row>
    <row r="43" spans="1:10" x14ac:dyDescent="0.75">
      <c r="A43" s="1">
        <v>42</v>
      </c>
      <c r="B43" s="9" t="s">
        <v>17</v>
      </c>
      <c r="C43" s="9"/>
      <c r="D43" s="5">
        <f t="shared" ref="D43:I43" si="11">SUM(D42:D42)</f>
        <v>4</v>
      </c>
      <c r="E43" s="10">
        <f t="shared" si="11"/>
        <v>108.000001</v>
      </c>
      <c r="F43" s="5">
        <f t="shared" si="11"/>
        <v>17</v>
      </c>
      <c r="G43" s="10">
        <f t="shared" si="11"/>
        <v>624</v>
      </c>
      <c r="H43" s="5">
        <f t="shared" si="11"/>
        <v>21</v>
      </c>
      <c r="I43" s="10">
        <f t="shared" si="11"/>
        <v>732.000001</v>
      </c>
      <c r="J43" s="8"/>
    </row>
    <row r="44" spans="1:10" x14ac:dyDescent="0.75">
      <c r="A44" s="1">
        <v>43</v>
      </c>
      <c r="B44" s="5" t="s">
        <v>40</v>
      </c>
      <c r="C44" s="20" t="s">
        <v>40</v>
      </c>
      <c r="D44" s="18">
        <v>14</v>
      </c>
      <c r="E44" s="7">
        <v>232.96700000000001</v>
      </c>
      <c r="F44" s="18">
        <v>2</v>
      </c>
      <c r="G44" s="7">
        <v>883.58299999999997</v>
      </c>
      <c r="H44" s="6">
        <f t="shared" ref="H44:I47" si="12">F44+D44</f>
        <v>16</v>
      </c>
      <c r="I44" s="7">
        <f t="shared" si="12"/>
        <v>1116.55</v>
      </c>
      <c r="J44" s="8">
        <f>I48/I116*100</f>
        <v>1.5928571428445011</v>
      </c>
    </row>
    <row r="45" spans="1:10" x14ac:dyDescent="0.75">
      <c r="A45" s="1">
        <v>44</v>
      </c>
      <c r="B45" s="5" t="s">
        <v>40</v>
      </c>
      <c r="C45" s="20" t="s">
        <v>41</v>
      </c>
      <c r="D45" s="18">
        <v>12</v>
      </c>
      <c r="E45" s="7">
        <v>165.56300000000002</v>
      </c>
      <c r="F45" s="18"/>
      <c r="G45" s="7"/>
      <c r="H45" s="6">
        <f t="shared" si="12"/>
        <v>12</v>
      </c>
      <c r="I45" s="7">
        <f t="shared" si="12"/>
        <v>165.56300000000002</v>
      </c>
      <c r="J45" s="8"/>
    </row>
    <row r="46" spans="1:10" x14ac:dyDescent="0.75">
      <c r="A46" s="1">
        <v>45</v>
      </c>
      <c r="B46" s="5" t="s">
        <v>40</v>
      </c>
      <c r="C46" s="20" t="s">
        <v>42</v>
      </c>
      <c r="D46" s="18">
        <v>3</v>
      </c>
      <c r="E46" s="7">
        <v>43.274000000000001</v>
      </c>
      <c r="F46" s="18">
        <v>1</v>
      </c>
      <c r="G46" s="7">
        <v>6</v>
      </c>
      <c r="H46" s="6">
        <f t="shared" si="12"/>
        <v>4</v>
      </c>
      <c r="I46" s="7">
        <f t="shared" si="12"/>
        <v>49.274000000000001</v>
      </c>
      <c r="J46" s="8"/>
    </row>
    <row r="47" spans="1:10" x14ac:dyDescent="0.75">
      <c r="A47" s="1">
        <v>46</v>
      </c>
      <c r="B47" s="5" t="s">
        <v>40</v>
      </c>
      <c r="C47" s="20" t="s">
        <v>43</v>
      </c>
      <c r="D47" s="18">
        <v>8</v>
      </c>
      <c r="E47" s="7">
        <v>635.61300000000006</v>
      </c>
      <c r="F47" s="18">
        <v>1</v>
      </c>
      <c r="G47" s="7">
        <v>40</v>
      </c>
      <c r="H47" s="6">
        <f t="shared" si="12"/>
        <v>9</v>
      </c>
      <c r="I47" s="7">
        <f t="shared" si="12"/>
        <v>675.61300000000006</v>
      </c>
      <c r="J47" s="8"/>
    </row>
    <row r="48" spans="1:10" x14ac:dyDescent="0.75">
      <c r="A48" s="1">
        <v>47</v>
      </c>
      <c r="B48" s="9" t="s">
        <v>17</v>
      </c>
      <c r="C48" s="9"/>
      <c r="D48" s="5">
        <f t="shared" ref="D48:I48" si="13">SUM(D44:D47)</f>
        <v>37</v>
      </c>
      <c r="E48" s="10">
        <f t="shared" si="13"/>
        <v>1077.4170000000001</v>
      </c>
      <c r="F48" s="5">
        <f t="shared" si="13"/>
        <v>4</v>
      </c>
      <c r="G48" s="10">
        <f t="shared" si="13"/>
        <v>929.58299999999997</v>
      </c>
      <c r="H48" s="5">
        <f t="shared" si="13"/>
        <v>41</v>
      </c>
      <c r="I48" s="10">
        <f t="shared" si="13"/>
        <v>2007.0000000000002</v>
      </c>
      <c r="J48" s="8"/>
    </row>
    <row r="49" spans="1:10" x14ac:dyDescent="0.75">
      <c r="A49" s="1">
        <v>48</v>
      </c>
      <c r="B49" s="5" t="s">
        <v>44</v>
      </c>
      <c r="C49" s="6" t="s">
        <v>45</v>
      </c>
      <c r="D49" s="18">
        <v>20</v>
      </c>
      <c r="E49" s="7">
        <v>3878.7220000000002</v>
      </c>
      <c r="F49" s="18">
        <v>9</v>
      </c>
      <c r="G49" s="7">
        <v>135.00200000000001</v>
      </c>
      <c r="H49" s="6">
        <f t="shared" ref="H49:I54" si="14">F49+D49</f>
        <v>29</v>
      </c>
      <c r="I49" s="7">
        <f t="shared" si="14"/>
        <v>4013.7240000000002</v>
      </c>
      <c r="J49" s="8">
        <f>I55/I116*100</f>
        <v>9.523809523733938</v>
      </c>
    </row>
    <row r="50" spans="1:10" x14ac:dyDescent="0.75">
      <c r="A50" s="1">
        <v>49</v>
      </c>
      <c r="B50" s="5" t="s">
        <v>44</v>
      </c>
      <c r="C50" s="6" t="s">
        <v>46</v>
      </c>
      <c r="D50" s="18">
        <v>28</v>
      </c>
      <c r="E50" s="7">
        <v>1786.6180000000002</v>
      </c>
      <c r="F50" s="18">
        <v>8</v>
      </c>
      <c r="G50" s="7">
        <v>360.50599999999986</v>
      </c>
      <c r="H50" s="6">
        <f t="shared" si="14"/>
        <v>36</v>
      </c>
      <c r="I50" s="7">
        <f t="shared" si="14"/>
        <v>2147.1239999999998</v>
      </c>
      <c r="J50" s="8"/>
    </row>
    <row r="51" spans="1:10" x14ac:dyDescent="0.75">
      <c r="A51" s="1">
        <v>50</v>
      </c>
      <c r="B51" s="5" t="s">
        <v>44</v>
      </c>
      <c r="C51" s="6" t="s">
        <v>47</v>
      </c>
      <c r="D51" s="18">
        <v>14</v>
      </c>
      <c r="E51" s="7">
        <v>921.89499999999998</v>
      </c>
      <c r="F51" s="18">
        <v>4</v>
      </c>
      <c r="G51" s="7">
        <v>290.00199999999995</v>
      </c>
      <c r="H51" s="6">
        <f t="shared" si="14"/>
        <v>18</v>
      </c>
      <c r="I51" s="7">
        <f t="shared" si="14"/>
        <v>1211.8969999999999</v>
      </c>
      <c r="J51" s="8"/>
    </row>
    <row r="52" spans="1:10" x14ac:dyDescent="0.75">
      <c r="A52" s="1">
        <v>51</v>
      </c>
      <c r="B52" s="5" t="s">
        <v>44</v>
      </c>
      <c r="C52" s="6" t="s">
        <v>48</v>
      </c>
      <c r="D52" s="18"/>
      <c r="E52" s="7"/>
      <c r="F52" s="18">
        <v>1</v>
      </c>
      <c r="G52" s="7">
        <v>1E-3</v>
      </c>
      <c r="H52" s="6">
        <f t="shared" si="14"/>
        <v>1</v>
      </c>
      <c r="I52" s="7">
        <f t="shared" si="14"/>
        <v>1E-3</v>
      </c>
      <c r="J52" s="8"/>
    </row>
    <row r="53" spans="1:10" x14ac:dyDescent="0.75">
      <c r="A53" s="1">
        <v>52</v>
      </c>
      <c r="B53" s="5" t="s">
        <v>44</v>
      </c>
      <c r="C53" s="6" t="s">
        <v>49</v>
      </c>
      <c r="D53" s="18">
        <v>8</v>
      </c>
      <c r="E53" s="7">
        <v>1560.2439999999999</v>
      </c>
      <c r="F53" s="18">
        <v>2</v>
      </c>
      <c r="G53" s="7">
        <v>2E-3</v>
      </c>
      <c r="H53" s="6">
        <f t="shared" si="14"/>
        <v>10</v>
      </c>
      <c r="I53" s="7">
        <f t="shared" si="14"/>
        <v>1560.2459999999999</v>
      </c>
      <c r="J53" s="8"/>
    </row>
    <row r="54" spans="1:10" x14ac:dyDescent="0.75">
      <c r="A54" s="1">
        <v>53</v>
      </c>
      <c r="B54" s="5" t="s">
        <v>44</v>
      </c>
      <c r="C54" s="6" t="s">
        <v>50</v>
      </c>
      <c r="D54" s="18">
        <v>7</v>
      </c>
      <c r="E54" s="7">
        <v>1874.0070000000001</v>
      </c>
      <c r="F54" s="18">
        <v>5</v>
      </c>
      <c r="G54" s="7">
        <v>1193.001</v>
      </c>
      <c r="H54" s="6">
        <f t="shared" si="14"/>
        <v>12</v>
      </c>
      <c r="I54" s="7">
        <f t="shared" si="14"/>
        <v>3067.0079999999998</v>
      </c>
      <c r="J54" s="8"/>
    </row>
    <row r="55" spans="1:10" x14ac:dyDescent="0.75">
      <c r="A55" s="1">
        <v>54</v>
      </c>
      <c r="B55" s="9" t="s">
        <v>17</v>
      </c>
      <c r="C55" s="9"/>
      <c r="D55" s="5">
        <f t="shared" ref="D55:I55" si="15">SUM(D49:D54)</f>
        <v>77</v>
      </c>
      <c r="E55" s="10">
        <f t="shared" si="15"/>
        <v>10021.486000000001</v>
      </c>
      <c r="F55" s="5">
        <f t="shared" si="15"/>
        <v>29</v>
      </c>
      <c r="G55" s="10">
        <f t="shared" si="15"/>
        <v>1978.5139999999997</v>
      </c>
      <c r="H55" s="5">
        <f t="shared" si="15"/>
        <v>106</v>
      </c>
      <c r="I55" s="10">
        <f t="shared" si="15"/>
        <v>12000</v>
      </c>
      <c r="J55" s="8"/>
    </row>
    <row r="56" spans="1:10" x14ac:dyDescent="0.75">
      <c r="A56" s="1">
        <v>55</v>
      </c>
      <c r="B56" s="5" t="s">
        <v>51</v>
      </c>
      <c r="C56" s="6" t="s">
        <v>52</v>
      </c>
      <c r="D56" s="18">
        <v>1</v>
      </c>
      <c r="E56" s="7">
        <v>59</v>
      </c>
      <c r="F56" s="18">
        <v>4</v>
      </c>
      <c r="G56" s="7">
        <v>75</v>
      </c>
      <c r="H56" s="6">
        <f t="shared" ref="H56:I59" si="16">F56+D56</f>
        <v>5</v>
      </c>
      <c r="I56" s="7">
        <f t="shared" si="16"/>
        <v>134</v>
      </c>
      <c r="J56" s="8">
        <f>I60/I116*100</f>
        <v>5.0158730158332068</v>
      </c>
    </row>
    <row r="57" spans="1:10" x14ac:dyDescent="0.75">
      <c r="A57" s="1">
        <v>56</v>
      </c>
      <c r="B57" s="5" t="s">
        <v>51</v>
      </c>
      <c r="C57" s="6" t="s">
        <v>53</v>
      </c>
      <c r="D57" s="18">
        <v>21</v>
      </c>
      <c r="E57" s="7">
        <v>2845.3280000000004</v>
      </c>
      <c r="F57" s="18">
        <v>9</v>
      </c>
      <c r="G57" s="7">
        <v>1410</v>
      </c>
      <c r="H57" s="6">
        <f t="shared" si="16"/>
        <v>30</v>
      </c>
      <c r="I57" s="7">
        <f t="shared" si="16"/>
        <v>4255.3280000000004</v>
      </c>
      <c r="J57" s="8"/>
    </row>
    <row r="58" spans="1:10" x14ac:dyDescent="0.75">
      <c r="A58" s="1">
        <v>57</v>
      </c>
      <c r="B58" s="5" t="s">
        <v>51</v>
      </c>
      <c r="C58" s="6" t="s">
        <v>54</v>
      </c>
      <c r="D58" s="18">
        <v>8</v>
      </c>
      <c r="E58" s="7">
        <v>299.67</v>
      </c>
      <c r="F58" s="18">
        <v>5</v>
      </c>
      <c r="G58" s="7">
        <v>135</v>
      </c>
      <c r="H58" s="6">
        <f t="shared" si="16"/>
        <v>13</v>
      </c>
      <c r="I58" s="7">
        <f t="shared" si="16"/>
        <v>434.67</v>
      </c>
      <c r="J58" s="8"/>
    </row>
    <row r="59" spans="1:10" x14ac:dyDescent="0.75">
      <c r="A59" s="1">
        <v>58</v>
      </c>
      <c r="B59" s="5" t="s">
        <v>51</v>
      </c>
      <c r="C59" s="6" t="s">
        <v>55</v>
      </c>
      <c r="D59" s="18">
        <v>9</v>
      </c>
      <c r="E59" s="7">
        <v>556</v>
      </c>
      <c r="F59" s="18">
        <v>9</v>
      </c>
      <c r="G59" s="7">
        <v>940.00199999999995</v>
      </c>
      <c r="H59" s="6">
        <f t="shared" si="16"/>
        <v>18</v>
      </c>
      <c r="I59" s="7">
        <f t="shared" si="16"/>
        <v>1496.002</v>
      </c>
      <c r="J59" s="8"/>
    </row>
    <row r="60" spans="1:10" x14ac:dyDescent="0.75">
      <c r="A60" s="1">
        <v>59</v>
      </c>
      <c r="B60" s="9" t="s">
        <v>17</v>
      </c>
      <c r="C60" s="9"/>
      <c r="D60" s="5">
        <f t="shared" ref="D60:I60" si="17">SUM(D56:D59)</f>
        <v>39</v>
      </c>
      <c r="E60" s="10">
        <f t="shared" si="17"/>
        <v>3759.9980000000005</v>
      </c>
      <c r="F60" s="5">
        <f t="shared" si="17"/>
        <v>27</v>
      </c>
      <c r="G60" s="10">
        <f t="shared" si="17"/>
        <v>2560.002</v>
      </c>
      <c r="H60" s="5">
        <f t="shared" si="17"/>
        <v>66</v>
      </c>
      <c r="I60" s="10">
        <f t="shared" si="17"/>
        <v>6320</v>
      </c>
      <c r="J60" s="8"/>
    </row>
    <row r="61" spans="1:10" x14ac:dyDescent="0.75">
      <c r="A61" s="1">
        <v>60</v>
      </c>
      <c r="B61" s="5" t="s">
        <v>56</v>
      </c>
      <c r="C61" s="23" t="s">
        <v>57</v>
      </c>
      <c r="D61" s="18">
        <v>7</v>
      </c>
      <c r="E61" s="7">
        <v>79.993000000000009</v>
      </c>
      <c r="F61" s="18">
        <v>4</v>
      </c>
      <c r="G61" s="7">
        <v>30.001000000000001</v>
      </c>
      <c r="H61" s="6">
        <f t="shared" ref="H61:I63" si="18">F61+D61</f>
        <v>11</v>
      </c>
      <c r="I61" s="7">
        <f t="shared" si="18"/>
        <v>109.99400000000001</v>
      </c>
      <c r="J61" s="8">
        <f>I64/I116*100</f>
        <v>1.9206349206196773</v>
      </c>
    </row>
    <row r="62" spans="1:10" x14ac:dyDescent="0.75">
      <c r="A62" s="1">
        <v>61</v>
      </c>
      <c r="B62" s="5" t="s">
        <v>56</v>
      </c>
      <c r="C62" s="23" t="s">
        <v>58</v>
      </c>
      <c r="D62" s="18">
        <v>19</v>
      </c>
      <c r="E62" s="7">
        <v>847.673</v>
      </c>
      <c r="F62" s="18">
        <v>7</v>
      </c>
      <c r="G62" s="7">
        <v>156.999</v>
      </c>
      <c r="H62" s="6">
        <f t="shared" si="18"/>
        <v>26</v>
      </c>
      <c r="I62" s="7">
        <f t="shared" si="18"/>
        <v>1004.672</v>
      </c>
      <c r="J62" s="8"/>
    </row>
    <row r="63" spans="1:10" x14ac:dyDescent="0.75">
      <c r="A63" s="1">
        <v>62</v>
      </c>
      <c r="B63" s="5" t="s">
        <v>56</v>
      </c>
      <c r="C63" s="23" t="s">
        <v>59</v>
      </c>
      <c r="D63" s="18">
        <v>15</v>
      </c>
      <c r="E63" s="7">
        <v>1055.3239999999998</v>
      </c>
      <c r="F63" s="18">
        <v>9</v>
      </c>
      <c r="G63" s="7">
        <v>250.01</v>
      </c>
      <c r="H63" s="6">
        <f t="shared" si="18"/>
        <v>24</v>
      </c>
      <c r="I63" s="7">
        <f t="shared" si="18"/>
        <v>1305.3339999999998</v>
      </c>
      <c r="J63" s="8"/>
    </row>
    <row r="64" spans="1:10" x14ac:dyDescent="0.75">
      <c r="A64" s="1">
        <v>63</v>
      </c>
      <c r="B64" s="9" t="s">
        <v>17</v>
      </c>
      <c r="C64" s="9"/>
      <c r="D64" s="5">
        <f t="shared" ref="D64:I64" si="19">SUM(D61:D63)</f>
        <v>41</v>
      </c>
      <c r="E64" s="10">
        <f t="shared" si="19"/>
        <v>1982.9899999999998</v>
      </c>
      <c r="F64" s="5">
        <f t="shared" si="19"/>
        <v>20</v>
      </c>
      <c r="G64" s="10">
        <f t="shared" si="19"/>
        <v>437.01</v>
      </c>
      <c r="H64" s="5">
        <f t="shared" si="19"/>
        <v>61</v>
      </c>
      <c r="I64" s="10">
        <f t="shared" si="19"/>
        <v>2420</v>
      </c>
      <c r="J64" s="8"/>
    </row>
    <row r="65" spans="1:10" x14ac:dyDescent="0.75">
      <c r="A65" s="1">
        <v>64</v>
      </c>
      <c r="B65" s="24" t="s">
        <v>60</v>
      </c>
      <c r="C65" s="5" t="s">
        <v>60</v>
      </c>
      <c r="D65" s="18">
        <v>7</v>
      </c>
      <c r="E65" s="7">
        <v>431.99900000000002</v>
      </c>
      <c r="F65" s="18">
        <v>9</v>
      </c>
      <c r="G65" s="7">
        <v>108.001</v>
      </c>
      <c r="H65" s="6">
        <f>F65+D65</f>
        <v>16</v>
      </c>
      <c r="I65" s="7">
        <f>G65+E65</f>
        <v>540</v>
      </c>
      <c r="J65" s="8">
        <f>I66/I116*100</f>
        <v>0.42857142856802716</v>
      </c>
    </row>
    <row r="66" spans="1:10" x14ac:dyDescent="0.75">
      <c r="A66" s="1">
        <v>65</v>
      </c>
      <c r="B66" s="9" t="s">
        <v>17</v>
      </c>
      <c r="C66" s="9"/>
      <c r="D66" s="5">
        <f t="shared" ref="D66:I66" si="20">SUM(D65:D65)</f>
        <v>7</v>
      </c>
      <c r="E66" s="10">
        <f t="shared" si="20"/>
        <v>431.99900000000002</v>
      </c>
      <c r="F66" s="5">
        <f t="shared" si="20"/>
        <v>9</v>
      </c>
      <c r="G66" s="10">
        <f t="shared" si="20"/>
        <v>108.001</v>
      </c>
      <c r="H66" s="5">
        <f t="shared" si="20"/>
        <v>16</v>
      </c>
      <c r="I66" s="10">
        <f t="shared" si="20"/>
        <v>540</v>
      </c>
      <c r="J66" s="8"/>
    </row>
    <row r="67" spans="1:10" x14ac:dyDescent="0.75">
      <c r="A67" s="1">
        <v>66</v>
      </c>
      <c r="B67" s="5" t="s">
        <v>61</v>
      </c>
      <c r="C67" s="5" t="s">
        <v>62</v>
      </c>
      <c r="D67" s="18"/>
      <c r="E67" s="7"/>
      <c r="F67" s="18">
        <v>1</v>
      </c>
      <c r="G67" s="7">
        <v>20</v>
      </c>
      <c r="H67" s="6">
        <f t="shared" ref="H67:I71" si="21">F67+D67</f>
        <v>1</v>
      </c>
      <c r="I67" s="7">
        <f t="shared" si="21"/>
        <v>20</v>
      </c>
      <c r="J67" s="8">
        <f>I72/I116*100</f>
        <v>1.302380952370616</v>
      </c>
    </row>
    <row r="68" spans="1:10" x14ac:dyDescent="0.75">
      <c r="A68" s="1">
        <v>67</v>
      </c>
      <c r="B68" s="5" t="s">
        <v>61</v>
      </c>
      <c r="C68" s="5" t="s">
        <v>63</v>
      </c>
      <c r="D68" s="18">
        <v>5</v>
      </c>
      <c r="E68" s="7">
        <v>835.83600000000001</v>
      </c>
      <c r="F68" s="18">
        <v>2</v>
      </c>
      <c r="G68" s="7">
        <v>2E-3</v>
      </c>
      <c r="H68" s="6">
        <f t="shared" si="21"/>
        <v>7</v>
      </c>
      <c r="I68" s="7">
        <f t="shared" si="21"/>
        <v>835.83799999999997</v>
      </c>
      <c r="J68" s="8"/>
    </row>
    <row r="69" spans="1:10" x14ac:dyDescent="0.75">
      <c r="A69" s="1">
        <v>68</v>
      </c>
      <c r="B69" s="5" t="s">
        <v>61</v>
      </c>
      <c r="C69" s="6" t="s">
        <v>64</v>
      </c>
      <c r="D69" s="18">
        <v>5</v>
      </c>
      <c r="E69" s="7">
        <v>141.85500000000002</v>
      </c>
      <c r="F69" s="18">
        <v>2</v>
      </c>
      <c r="G69" s="7">
        <v>2E-3</v>
      </c>
      <c r="H69" s="6">
        <f t="shared" si="21"/>
        <v>7</v>
      </c>
      <c r="I69" s="7">
        <f t="shared" si="21"/>
        <v>141.85700000000003</v>
      </c>
      <c r="J69" s="8"/>
    </row>
    <row r="70" spans="1:10" x14ac:dyDescent="0.75">
      <c r="A70" s="1">
        <v>69</v>
      </c>
      <c r="B70" s="5" t="s">
        <v>61</v>
      </c>
      <c r="C70" s="6" t="s">
        <v>65</v>
      </c>
      <c r="D70" s="18">
        <v>5</v>
      </c>
      <c r="E70" s="7">
        <v>143.547</v>
      </c>
      <c r="F70" s="18">
        <v>1</v>
      </c>
      <c r="G70" s="7">
        <v>1E-3</v>
      </c>
      <c r="H70" s="6">
        <f t="shared" si="21"/>
        <v>6</v>
      </c>
      <c r="I70" s="7">
        <f t="shared" si="21"/>
        <v>143.548</v>
      </c>
      <c r="J70" s="8"/>
    </row>
    <row r="71" spans="1:10" x14ac:dyDescent="0.75">
      <c r="A71" s="1">
        <v>70</v>
      </c>
      <c r="B71" s="5" t="s">
        <v>61</v>
      </c>
      <c r="C71" s="6" t="s">
        <v>66</v>
      </c>
      <c r="D71" s="18">
        <v>4</v>
      </c>
      <c r="E71" s="7">
        <v>469.15600000000001</v>
      </c>
      <c r="F71" s="18">
        <v>2</v>
      </c>
      <c r="G71" s="7">
        <v>30.601000000000003</v>
      </c>
      <c r="H71" s="6">
        <f t="shared" si="21"/>
        <v>6</v>
      </c>
      <c r="I71" s="7">
        <f t="shared" si="21"/>
        <v>499.75700000000001</v>
      </c>
      <c r="J71" s="8"/>
    </row>
    <row r="72" spans="1:10" x14ac:dyDescent="0.75">
      <c r="A72" s="1">
        <v>71</v>
      </c>
      <c r="B72" s="9" t="s">
        <v>17</v>
      </c>
      <c r="C72" s="9"/>
      <c r="D72" s="5">
        <f t="shared" ref="D72:I72" si="22">SUM(D67:D71)</f>
        <v>19</v>
      </c>
      <c r="E72" s="10">
        <f t="shared" si="22"/>
        <v>1590.394</v>
      </c>
      <c r="F72" s="5">
        <f t="shared" si="22"/>
        <v>8</v>
      </c>
      <c r="G72" s="10">
        <f t="shared" si="22"/>
        <v>50.606000000000002</v>
      </c>
      <c r="H72" s="5">
        <f t="shared" si="22"/>
        <v>27</v>
      </c>
      <c r="I72" s="10">
        <f t="shared" si="22"/>
        <v>1641</v>
      </c>
      <c r="J72" s="8"/>
    </row>
    <row r="73" spans="1:10" x14ac:dyDescent="0.75">
      <c r="A73" s="1">
        <v>72</v>
      </c>
      <c r="B73" s="19" t="s">
        <v>67</v>
      </c>
      <c r="C73" s="22" t="s">
        <v>68</v>
      </c>
      <c r="D73" s="5">
        <v>3</v>
      </c>
      <c r="E73" s="10">
        <v>140</v>
      </c>
      <c r="F73" s="5">
        <v>1</v>
      </c>
      <c r="G73" s="10">
        <v>40</v>
      </c>
      <c r="H73" s="6">
        <f>F73+D73</f>
        <v>4</v>
      </c>
      <c r="I73" s="7">
        <f>G73+E73</f>
        <v>180</v>
      </c>
      <c r="J73" s="8">
        <f>I74/I116*100</f>
        <v>0.14285714285600906</v>
      </c>
    </row>
    <row r="74" spans="1:10" x14ac:dyDescent="0.75">
      <c r="A74" s="1">
        <v>73</v>
      </c>
      <c r="B74" s="9" t="s">
        <v>17</v>
      </c>
      <c r="C74" s="9"/>
      <c r="D74" s="5">
        <f t="shared" ref="D74:I74" si="23">SUM(D73:D73)</f>
        <v>3</v>
      </c>
      <c r="E74" s="10">
        <f t="shared" si="23"/>
        <v>140</v>
      </c>
      <c r="F74" s="5">
        <f t="shared" si="23"/>
        <v>1</v>
      </c>
      <c r="G74" s="10">
        <f t="shared" si="23"/>
        <v>40</v>
      </c>
      <c r="H74" s="5">
        <f t="shared" si="23"/>
        <v>4</v>
      </c>
      <c r="I74" s="10">
        <f t="shared" si="23"/>
        <v>180</v>
      </c>
      <c r="J74" s="8"/>
    </row>
    <row r="75" spans="1:10" x14ac:dyDescent="0.75">
      <c r="A75" s="1">
        <v>74</v>
      </c>
      <c r="B75" s="25" t="s">
        <v>69</v>
      </c>
      <c r="C75" s="25" t="s">
        <v>69</v>
      </c>
      <c r="D75" s="20">
        <v>3</v>
      </c>
      <c r="E75" s="10">
        <v>68</v>
      </c>
      <c r="F75" s="5">
        <v>2</v>
      </c>
      <c r="G75" s="10">
        <v>17</v>
      </c>
      <c r="H75" s="6">
        <f>F75+D75</f>
        <v>5</v>
      </c>
      <c r="I75" s="7">
        <f>G75+E75</f>
        <v>85</v>
      </c>
      <c r="J75" s="8">
        <f>I76/I116*100</f>
        <v>6.7460317459782052E-2</v>
      </c>
    </row>
    <row r="76" spans="1:10" x14ac:dyDescent="0.75">
      <c r="A76" s="1">
        <v>75</v>
      </c>
      <c r="B76" s="9" t="s">
        <v>17</v>
      </c>
      <c r="C76" s="9"/>
      <c r="D76" s="5">
        <f t="shared" ref="D76:I76" si="24">SUM(D75:D75)</f>
        <v>3</v>
      </c>
      <c r="E76" s="10">
        <f t="shared" si="24"/>
        <v>68</v>
      </c>
      <c r="F76" s="5">
        <f t="shared" si="24"/>
        <v>2</v>
      </c>
      <c r="G76" s="10">
        <f t="shared" si="24"/>
        <v>17</v>
      </c>
      <c r="H76" s="5">
        <f t="shared" si="24"/>
        <v>5</v>
      </c>
      <c r="I76" s="10">
        <f t="shared" si="24"/>
        <v>85</v>
      </c>
      <c r="J76" s="8"/>
    </row>
    <row r="77" spans="1:10" x14ac:dyDescent="0.75">
      <c r="A77" s="1">
        <v>76</v>
      </c>
      <c r="B77" s="5" t="s">
        <v>70</v>
      </c>
      <c r="C77" s="22" t="s">
        <v>70</v>
      </c>
      <c r="D77" s="5">
        <v>1</v>
      </c>
      <c r="E77" s="10">
        <v>46.703000000000003</v>
      </c>
      <c r="F77" s="5"/>
      <c r="G77" s="10"/>
      <c r="H77" s="6">
        <f>F77+D77</f>
        <v>1</v>
      </c>
      <c r="I77" s="7">
        <f>G77+E77</f>
        <v>46.703000000000003</v>
      </c>
      <c r="J77" s="8">
        <f>I79/I116*100</f>
        <v>1.0833333333247355</v>
      </c>
    </row>
    <row r="78" spans="1:10" x14ac:dyDescent="0.75">
      <c r="A78" s="1">
        <v>77</v>
      </c>
      <c r="B78" s="5" t="s">
        <v>70</v>
      </c>
      <c r="C78" s="6" t="s">
        <v>71</v>
      </c>
      <c r="D78" s="18">
        <v>24</v>
      </c>
      <c r="E78" s="7">
        <v>1123.297</v>
      </c>
      <c r="F78" s="18">
        <v>8</v>
      </c>
      <c r="G78" s="7">
        <v>195</v>
      </c>
      <c r="H78" s="6">
        <f>F78+D78</f>
        <v>32</v>
      </c>
      <c r="I78" s="7">
        <f>G78+E78</f>
        <v>1318.297</v>
      </c>
      <c r="J78" s="8"/>
    </row>
    <row r="79" spans="1:10" x14ac:dyDescent="0.75">
      <c r="A79" s="1">
        <v>78</v>
      </c>
      <c r="B79" s="9" t="s">
        <v>17</v>
      </c>
      <c r="C79" s="9"/>
      <c r="D79" s="5">
        <f t="shared" ref="D79:I79" si="25">SUM(D77:D78)</f>
        <v>25</v>
      </c>
      <c r="E79" s="10">
        <f t="shared" si="25"/>
        <v>1170</v>
      </c>
      <c r="F79" s="5">
        <f t="shared" si="25"/>
        <v>8</v>
      </c>
      <c r="G79" s="10">
        <f t="shared" si="25"/>
        <v>195</v>
      </c>
      <c r="H79" s="5">
        <f t="shared" si="25"/>
        <v>33</v>
      </c>
      <c r="I79" s="10">
        <f t="shared" si="25"/>
        <v>1365</v>
      </c>
      <c r="J79" s="8"/>
    </row>
    <row r="80" spans="1:10" x14ac:dyDescent="0.75">
      <c r="A80" s="1">
        <v>79</v>
      </c>
      <c r="B80" s="24" t="s">
        <v>72</v>
      </c>
      <c r="C80" s="17" t="s">
        <v>73</v>
      </c>
      <c r="D80" s="5">
        <v>26</v>
      </c>
      <c r="E80" s="10">
        <v>2368.5340000000001</v>
      </c>
      <c r="F80" s="5">
        <v>9</v>
      </c>
      <c r="G80" s="10">
        <v>2139.4659999999999</v>
      </c>
      <c r="H80" s="6">
        <f>F80+D80</f>
        <v>35</v>
      </c>
      <c r="I80" s="7">
        <f>G80+E80</f>
        <v>4508</v>
      </c>
      <c r="J80" s="8">
        <f>I81/I116*100</f>
        <v>3.5777777777493824</v>
      </c>
    </row>
    <row r="81" spans="1:10" ht="14.75" customHeight="1" x14ac:dyDescent="0.75">
      <c r="A81" s="1">
        <v>80</v>
      </c>
      <c r="B81" s="9" t="s">
        <v>17</v>
      </c>
      <c r="C81" s="9"/>
      <c r="D81" s="5">
        <f t="shared" ref="D81:I81" si="26">SUM(D80:D80)</f>
        <v>26</v>
      </c>
      <c r="E81" s="10">
        <f t="shared" si="26"/>
        <v>2368.5340000000001</v>
      </c>
      <c r="F81" s="5">
        <f t="shared" si="26"/>
        <v>9</v>
      </c>
      <c r="G81" s="10">
        <f t="shared" si="26"/>
        <v>2139.4659999999999</v>
      </c>
      <c r="H81" s="5">
        <f t="shared" si="26"/>
        <v>35</v>
      </c>
      <c r="I81" s="10">
        <f t="shared" si="26"/>
        <v>4508</v>
      </c>
      <c r="J81" s="8"/>
    </row>
    <row r="82" spans="1:10" x14ac:dyDescent="0.75">
      <c r="A82" s="1">
        <v>81</v>
      </c>
      <c r="B82" s="24" t="s">
        <v>74</v>
      </c>
      <c r="C82" s="25" t="s">
        <v>75</v>
      </c>
      <c r="D82" s="18">
        <v>9</v>
      </c>
      <c r="E82" s="7">
        <v>499.4</v>
      </c>
      <c r="F82" s="18">
        <v>8</v>
      </c>
      <c r="G82" s="7">
        <v>122.6</v>
      </c>
      <c r="H82" s="6">
        <f>F82+D82</f>
        <v>17</v>
      </c>
      <c r="I82" s="7">
        <f>G82+E82</f>
        <v>622</v>
      </c>
      <c r="J82" s="8">
        <f>I83/I116*100</f>
        <v>0.49365079364687575</v>
      </c>
    </row>
    <row r="83" spans="1:10" ht="14.75" customHeight="1" x14ac:dyDescent="0.75">
      <c r="A83" s="1">
        <v>82</v>
      </c>
      <c r="B83" s="9" t="s">
        <v>17</v>
      </c>
      <c r="C83" s="9"/>
      <c r="D83" s="5">
        <f t="shared" ref="D83:I83" si="27">SUM(D82:D82)</f>
        <v>9</v>
      </c>
      <c r="E83" s="10">
        <f t="shared" si="27"/>
        <v>499.4</v>
      </c>
      <c r="F83" s="5">
        <f t="shared" si="27"/>
        <v>8</v>
      </c>
      <c r="G83" s="10">
        <f t="shared" si="27"/>
        <v>122.6</v>
      </c>
      <c r="H83" s="5">
        <f t="shared" si="27"/>
        <v>17</v>
      </c>
      <c r="I83" s="10">
        <f t="shared" si="27"/>
        <v>622</v>
      </c>
      <c r="J83" s="8"/>
    </row>
    <row r="84" spans="1:10" x14ac:dyDescent="0.75">
      <c r="A84" s="1">
        <v>83</v>
      </c>
      <c r="B84" s="5" t="s">
        <v>76</v>
      </c>
      <c r="C84" s="26" t="s">
        <v>77</v>
      </c>
      <c r="D84" s="18">
        <v>12</v>
      </c>
      <c r="E84" s="7">
        <v>933.48999999999978</v>
      </c>
      <c r="F84" s="18">
        <v>8</v>
      </c>
      <c r="G84" s="7">
        <v>570.00599999999997</v>
      </c>
      <c r="H84" s="6">
        <f>F84+D84</f>
        <v>20</v>
      </c>
      <c r="I84" s="7">
        <f>G84+E84</f>
        <v>1503.4959999999996</v>
      </c>
      <c r="J84" s="8">
        <f>I86/I116*100</f>
        <v>2.6285714285505661</v>
      </c>
    </row>
    <row r="85" spans="1:10" x14ac:dyDescent="0.75">
      <c r="A85" s="1">
        <v>84</v>
      </c>
      <c r="B85" s="5" t="s">
        <v>76</v>
      </c>
      <c r="C85" s="26" t="s">
        <v>78</v>
      </c>
      <c r="D85" s="18">
        <v>19</v>
      </c>
      <c r="E85" s="7">
        <v>1470.5039999999999</v>
      </c>
      <c r="F85" s="18">
        <v>5</v>
      </c>
      <c r="G85" s="7">
        <v>338</v>
      </c>
      <c r="H85" s="6">
        <f>F85+D85</f>
        <v>24</v>
      </c>
      <c r="I85" s="7">
        <f>G85+E85</f>
        <v>1808.5039999999999</v>
      </c>
      <c r="J85" s="8"/>
    </row>
    <row r="86" spans="1:10" ht="14.75" customHeight="1" x14ac:dyDescent="0.75">
      <c r="A86" s="1">
        <v>85</v>
      </c>
      <c r="B86" s="9" t="s">
        <v>17</v>
      </c>
      <c r="C86" s="9"/>
      <c r="D86" s="5">
        <f t="shared" ref="D86:I86" si="28">SUM(D84:D85)</f>
        <v>31</v>
      </c>
      <c r="E86" s="10">
        <f t="shared" si="28"/>
        <v>2403.9939999999997</v>
      </c>
      <c r="F86" s="5">
        <f t="shared" si="28"/>
        <v>13</v>
      </c>
      <c r="G86" s="10">
        <f t="shared" si="28"/>
        <v>908.00599999999997</v>
      </c>
      <c r="H86" s="5">
        <f t="shared" si="28"/>
        <v>44</v>
      </c>
      <c r="I86" s="10">
        <f t="shared" si="28"/>
        <v>3311.9999999999995</v>
      </c>
      <c r="J86" s="8"/>
    </row>
    <row r="87" spans="1:10" x14ac:dyDescent="0.75">
      <c r="A87" s="1">
        <v>86</v>
      </c>
      <c r="B87" s="24" t="s">
        <v>79</v>
      </c>
      <c r="C87" s="24" t="s">
        <v>80</v>
      </c>
      <c r="D87" s="18">
        <v>2</v>
      </c>
      <c r="E87" s="7">
        <v>62</v>
      </c>
      <c r="F87" s="18">
        <v>2</v>
      </c>
      <c r="G87" s="7">
        <v>168</v>
      </c>
      <c r="H87" s="6">
        <f>F87+D87</f>
        <v>4</v>
      </c>
      <c r="I87" s="7">
        <f>G87+E87</f>
        <v>230</v>
      </c>
      <c r="J87" s="8">
        <f>I88/I116*100</f>
        <v>0.1825396825382338</v>
      </c>
    </row>
    <row r="88" spans="1:10" ht="14.75" customHeight="1" x14ac:dyDescent="0.75">
      <c r="A88" s="1">
        <v>87</v>
      </c>
      <c r="B88" s="9" t="s">
        <v>17</v>
      </c>
      <c r="C88" s="9"/>
      <c r="D88" s="5">
        <f t="shared" ref="D88:I88" si="29">SUM(D87:D87)</f>
        <v>2</v>
      </c>
      <c r="E88" s="10">
        <f t="shared" si="29"/>
        <v>62</v>
      </c>
      <c r="F88" s="5">
        <f t="shared" si="29"/>
        <v>2</v>
      </c>
      <c r="G88" s="10">
        <f t="shared" si="29"/>
        <v>168</v>
      </c>
      <c r="H88" s="5">
        <f t="shared" si="29"/>
        <v>4</v>
      </c>
      <c r="I88" s="10">
        <f t="shared" si="29"/>
        <v>230</v>
      </c>
      <c r="J88" s="8"/>
    </row>
    <row r="89" spans="1:10" x14ac:dyDescent="0.75">
      <c r="A89" s="1">
        <v>88</v>
      </c>
      <c r="B89" s="24" t="s">
        <v>81</v>
      </c>
      <c r="C89" s="26" t="s">
        <v>82</v>
      </c>
      <c r="D89" s="18">
        <v>22</v>
      </c>
      <c r="E89" s="7">
        <v>1592.761</v>
      </c>
      <c r="F89" s="18">
        <v>8</v>
      </c>
      <c r="G89" s="7">
        <v>622.23900000000003</v>
      </c>
      <c r="H89" s="6">
        <f>F89+D89</f>
        <v>30</v>
      </c>
      <c r="I89" s="7">
        <f>G89+E89</f>
        <v>2215</v>
      </c>
      <c r="J89" s="8">
        <f>I90/I116*100</f>
        <v>1.757936507922556</v>
      </c>
    </row>
    <row r="90" spans="1:10" ht="14.75" customHeight="1" x14ac:dyDescent="0.75">
      <c r="A90" s="1">
        <v>89</v>
      </c>
      <c r="B90" s="9" t="s">
        <v>17</v>
      </c>
      <c r="C90" s="9"/>
      <c r="D90" s="5">
        <f t="shared" ref="D90:I90" si="30">SUM(D89:D89)</f>
        <v>22</v>
      </c>
      <c r="E90" s="10">
        <f t="shared" si="30"/>
        <v>1592.761</v>
      </c>
      <c r="F90" s="5">
        <f t="shared" si="30"/>
        <v>8</v>
      </c>
      <c r="G90" s="10">
        <f t="shared" si="30"/>
        <v>622.23900000000003</v>
      </c>
      <c r="H90" s="5">
        <f t="shared" si="30"/>
        <v>30</v>
      </c>
      <c r="I90" s="10">
        <f t="shared" si="30"/>
        <v>2215</v>
      </c>
      <c r="J90" s="8"/>
    </row>
    <row r="91" spans="1:10" x14ac:dyDescent="0.75">
      <c r="A91" s="1">
        <v>90</v>
      </c>
      <c r="B91" s="9" t="s">
        <v>83</v>
      </c>
      <c r="C91" s="17" t="s">
        <v>84</v>
      </c>
      <c r="D91" s="5">
        <v>268</v>
      </c>
      <c r="E91" s="10">
        <v>10440.764000000001</v>
      </c>
      <c r="F91" s="5">
        <v>40</v>
      </c>
      <c r="G91" s="10">
        <v>386.80799999999999</v>
      </c>
      <c r="H91" s="6">
        <f t="shared" ref="H91:I93" si="31">F91+D91</f>
        <v>308</v>
      </c>
      <c r="I91" s="7">
        <f t="shared" si="31"/>
        <v>10827.572</v>
      </c>
      <c r="J91" s="8">
        <f>I94/I116*100</f>
        <v>10.896825396738913</v>
      </c>
    </row>
    <row r="92" spans="1:10" x14ac:dyDescent="0.75">
      <c r="A92" s="1">
        <v>91</v>
      </c>
      <c r="B92" s="9" t="s">
        <v>83</v>
      </c>
      <c r="C92" s="17" t="s">
        <v>85</v>
      </c>
      <c r="D92" s="5">
        <v>25</v>
      </c>
      <c r="E92" s="10">
        <v>1588.4099999999999</v>
      </c>
      <c r="F92" s="5">
        <v>9</v>
      </c>
      <c r="G92" s="10">
        <v>427.00099999999998</v>
      </c>
      <c r="H92" s="6">
        <f t="shared" si="31"/>
        <v>34</v>
      </c>
      <c r="I92" s="7">
        <f t="shared" si="31"/>
        <v>2015.4109999999998</v>
      </c>
      <c r="J92" s="8"/>
    </row>
    <row r="93" spans="1:10" x14ac:dyDescent="0.75">
      <c r="A93" s="1">
        <v>92</v>
      </c>
      <c r="B93" s="9" t="s">
        <v>83</v>
      </c>
      <c r="C93" s="17" t="s">
        <v>86</v>
      </c>
      <c r="D93" s="5">
        <v>13</v>
      </c>
      <c r="E93" s="10">
        <v>777.01699999999994</v>
      </c>
      <c r="F93" s="5">
        <v>3</v>
      </c>
      <c r="G93" s="10">
        <v>110</v>
      </c>
      <c r="H93" s="6">
        <f t="shared" si="31"/>
        <v>16</v>
      </c>
      <c r="I93" s="7">
        <f t="shared" si="31"/>
        <v>887.01699999999994</v>
      </c>
      <c r="J93" s="8"/>
    </row>
    <row r="94" spans="1:10" ht="14.75" customHeight="1" x14ac:dyDescent="0.75">
      <c r="A94" s="1">
        <v>93</v>
      </c>
      <c r="B94" s="9" t="s">
        <v>17</v>
      </c>
      <c r="C94" s="9"/>
      <c r="D94" s="5">
        <f t="shared" ref="D94:I94" si="32">SUM(D91:D93)</f>
        <v>306</v>
      </c>
      <c r="E94" s="10">
        <f t="shared" si="32"/>
        <v>12806.191000000001</v>
      </c>
      <c r="F94" s="5">
        <f t="shared" si="32"/>
        <v>52</v>
      </c>
      <c r="G94" s="10">
        <f t="shared" si="32"/>
        <v>923.80899999999997</v>
      </c>
      <c r="H94" s="5">
        <f t="shared" si="32"/>
        <v>358</v>
      </c>
      <c r="I94" s="10">
        <f t="shared" si="32"/>
        <v>13730</v>
      </c>
      <c r="J94" s="8"/>
    </row>
    <row r="95" spans="1:10" x14ac:dyDescent="0.75">
      <c r="A95" s="1">
        <v>94</v>
      </c>
      <c r="B95" s="5" t="s">
        <v>87</v>
      </c>
      <c r="C95" s="22" t="s">
        <v>87</v>
      </c>
      <c r="D95" s="5">
        <v>18</v>
      </c>
      <c r="E95" s="10">
        <v>325.697</v>
      </c>
      <c r="F95" s="5">
        <v>6</v>
      </c>
      <c r="G95" s="10">
        <v>52.001999999999995</v>
      </c>
      <c r="H95" s="6">
        <f>F95+D95</f>
        <v>24</v>
      </c>
      <c r="I95" s="7">
        <f>G95+E95</f>
        <v>377.69900000000001</v>
      </c>
      <c r="J95" s="8">
        <f>I97/I116*100</f>
        <v>0.3650793650764676</v>
      </c>
    </row>
    <row r="96" spans="1:10" x14ac:dyDescent="0.75">
      <c r="A96" s="1">
        <v>95</v>
      </c>
      <c r="B96" s="5" t="s">
        <v>87</v>
      </c>
      <c r="C96" s="19" t="s">
        <v>88</v>
      </c>
      <c r="D96" s="27">
        <v>3</v>
      </c>
      <c r="E96" s="10">
        <v>60.298999999999999</v>
      </c>
      <c r="F96" s="27">
        <v>6</v>
      </c>
      <c r="G96" s="10">
        <v>22.001999999999999</v>
      </c>
      <c r="H96" s="6">
        <f>F96+D96</f>
        <v>9</v>
      </c>
      <c r="I96" s="7">
        <f>G96+E96</f>
        <v>82.301000000000002</v>
      </c>
      <c r="J96" s="8"/>
    </row>
    <row r="97" spans="1:10" x14ac:dyDescent="0.75">
      <c r="A97" s="1">
        <v>96</v>
      </c>
      <c r="B97" s="9" t="s">
        <v>17</v>
      </c>
      <c r="C97" s="9"/>
      <c r="D97" s="5">
        <f t="shared" ref="D97:I97" si="33">SUM(D95:D96)</f>
        <v>21</v>
      </c>
      <c r="E97" s="10">
        <f t="shared" si="33"/>
        <v>385.99599999999998</v>
      </c>
      <c r="F97" s="5">
        <f t="shared" si="33"/>
        <v>12</v>
      </c>
      <c r="G97" s="10">
        <f t="shared" si="33"/>
        <v>74.003999999999991</v>
      </c>
      <c r="H97" s="5">
        <f t="shared" si="33"/>
        <v>33</v>
      </c>
      <c r="I97" s="10">
        <f t="shared" si="33"/>
        <v>460</v>
      </c>
      <c r="J97" s="8"/>
    </row>
    <row r="98" spans="1:10" x14ac:dyDescent="0.75">
      <c r="A98" s="1">
        <v>97</v>
      </c>
      <c r="B98" s="22" t="s">
        <v>89</v>
      </c>
      <c r="C98" s="9" t="s">
        <v>89</v>
      </c>
      <c r="D98" s="20"/>
      <c r="E98" s="7"/>
      <c r="F98" s="20">
        <v>2</v>
      </c>
      <c r="G98" s="7">
        <v>642</v>
      </c>
      <c r="H98" s="5">
        <f>D98+F98</f>
        <v>2</v>
      </c>
      <c r="I98" s="7">
        <f>G98+E98</f>
        <v>642</v>
      </c>
      <c r="J98" s="8">
        <f>I99/I116*100</f>
        <v>0.50952380951976561</v>
      </c>
    </row>
    <row r="99" spans="1:10" x14ac:dyDescent="0.75">
      <c r="A99" s="1">
        <v>98</v>
      </c>
      <c r="B99" s="9" t="s">
        <v>17</v>
      </c>
      <c r="C99" s="9"/>
      <c r="D99" s="5">
        <f t="shared" ref="D99:I99" si="34">SUM(D98)</f>
        <v>0</v>
      </c>
      <c r="E99" s="10">
        <f t="shared" si="34"/>
        <v>0</v>
      </c>
      <c r="F99" s="5">
        <f t="shared" si="34"/>
        <v>2</v>
      </c>
      <c r="G99" s="10">
        <f t="shared" si="34"/>
        <v>642</v>
      </c>
      <c r="H99" s="5">
        <f t="shared" si="34"/>
        <v>2</v>
      </c>
      <c r="I99" s="10">
        <f t="shared" si="34"/>
        <v>642</v>
      </c>
      <c r="J99" s="8"/>
    </row>
    <row r="100" spans="1:10" x14ac:dyDescent="0.75">
      <c r="A100" s="1">
        <v>99</v>
      </c>
      <c r="B100" s="9" t="s">
        <v>90</v>
      </c>
      <c r="C100" s="22" t="s">
        <v>91</v>
      </c>
      <c r="D100" s="5">
        <v>8</v>
      </c>
      <c r="E100" s="10">
        <v>222.33100000000002</v>
      </c>
      <c r="F100" s="5">
        <v>2</v>
      </c>
      <c r="G100" s="10">
        <v>20</v>
      </c>
      <c r="H100" s="6">
        <f t="shared" ref="H100:I104" si="35">F100+D100</f>
        <v>10</v>
      </c>
      <c r="I100" s="7">
        <f t="shared" si="35"/>
        <v>242.33100000000002</v>
      </c>
      <c r="J100" s="8">
        <f>I105/I116*100</f>
        <v>2.4952380952182915</v>
      </c>
    </row>
    <row r="101" spans="1:10" x14ac:dyDescent="0.75">
      <c r="A101" s="1">
        <v>100</v>
      </c>
      <c r="B101" s="9" t="s">
        <v>90</v>
      </c>
      <c r="C101" s="22" t="s">
        <v>92</v>
      </c>
      <c r="D101" s="5">
        <v>4</v>
      </c>
      <c r="E101" s="10">
        <v>44</v>
      </c>
      <c r="F101" s="5">
        <v>2</v>
      </c>
      <c r="G101" s="10">
        <v>220</v>
      </c>
      <c r="H101" s="6">
        <f t="shared" si="35"/>
        <v>6</v>
      </c>
      <c r="I101" s="7">
        <f t="shared" si="35"/>
        <v>264</v>
      </c>
      <c r="J101" s="8"/>
    </row>
    <row r="102" spans="1:10" x14ac:dyDescent="0.75">
      <c r="A102" s="1">
        <v>101</v>
      </c>
      <c r="B102" s="9" t="s">
        <v>90</v>
      </c>
      <c r="C102" s="22" t="s">
        <v>93</v>
      </c>
      <c r="D102" s="5">
        <v>18</v>
      </c>
      <c r="E102" s="10">
        <v>1305.8970000000002</v>
      </c>
      <c r="F102" s="5">
        <v>6</v>
      </c>
      <c r="G102" s="10">
        <v>420</v>
      </c>
      <c r="H102" s="6">
        <f t="shared" si="35"/>
        <v>24</v>
      </c>
      <c r="I102" s="7">
        <f t="shared" si="35"/>
        <v>1725.8970000000002</v>
      </c>
      <c r="J102" s="8"/>
    </row>
    <row r="103" spans="1:10" x14ac:dyDescent="0.75">
      <c r="A103" s="1">
        <v>102</v>
      </c>
      <c r="B103" s="9" t="s">
        <v>90</v>
      </c>
      <c r="C103" s="22" t="s">
        <v>94</v>
      </c>
      <c r="D103" s="5">
        <v>11</v>
      </c>
      <c r="E103" s="10">
        <v>781.77100000000007</v>
      </c>
      <c r="F103" s="5">
        <v>2</v>
      </c>
      <c r="G103" s="10">
        <v>30.001000000000001</v>
      </c>
      <c r="H103" s="6">
        <f t="shared" si="35"/>
        <v>13</v>
      </c>
      <c r="I103" s="7">
        <f t="shared" si="35"/>
        <v>811.77200000000005</v>
      </c>
      <c r="J103" s="8"/>
    </row>
    <row r="104" spans="1:10" x14ac:dyDescent="0.75">
      <c r="A104" s="1">
        <v>103</v>
      </c>
      <c r="B104" s="9" t="s">
        <v>90</v>
      </c>
      <c r="C104" s="22" t="s">
        <v>95</v>
      </c>
      <c r="D104" s="5">
        <v>1</v>
      </c>
      <c r="E104" s="10">
        <v>100</v>
      </c>
      <c r="F104" s="5"/>
      <c r="G104" s="10"/>
      <c r="H104" s="6">
        <f t="shared" si="35"/>
        <v>1</v>
      </c>
      <c r="I104" s="7">
        <f t="shared" si="35"/>
        <v>100</v>
      </c>
      <c r="J104" s="8"/>
    </row>
    <row r="105" spans="1:10" x14ac:dyDescent="0.75">
      <c r="A105" s="1">
        <v>104</v>
      </c>
      <c r="B105" s="9" t="s">
        <v>17</v>
      </c>
      <c r="C105" s="9"/>
      <c r="D105" s="5">
        <f t="shared" ref="D105:I105" si="36">SUM(D100:D104)</f>
        <v>42</v>
      </c>
      <c r="E105" s="10">
        <f t="shared" si="36"/>
        <v>2453.9990000000003</v>
      </c>
      <c r="F105" s="5">
        <f t="shared" si="36"/>
        <v>12</v>
      </c>
      <c r="G105" s="10">
        <f t="shared" si="36"/>
        <v>690.00099999999998</v>
      </c>
      <c r="H105" s="5">
        <f t="shared" si="36"/>
        <v>54</v>
      </c>
      <c r="I105" s="10">
        <f t="shared" si="36"/>
        <v>3144</v>
      </c>
      <c r="J105" s="8"/>
    </row>
    <row r="106" spans="1:10" x14ac:dyDescent="0.75">
      <c r="A106" s="1">
        <v>105</v>
      </c>
      <c r="B106" s="9" t="s">
        <v>96</v>
      </c>
      <c r="C106" s="22" t="s">
        <v>97</v>
      </c>
      <c r="D106" s="5">
        <v>12</v>
      </c>
      <c r="E106" s="10">
        <v>392.15100000000001</v>
      </c>
      <c r="F106" s="5">
        <v>3</v>
      </c>
      <c r="G106" s="10">
        <v>23.390999999999998</v>
      </c>
      <c r="H106" s="6">
        <f>F106+D106</f>
        <v>15</v>
      </c>
      <c r="I106" s="7">
        <f>G106+E106</f>
        <v>415.54200000000003</v>
      </c>
      <c r="J106" s="8">
        <f>I108/I116*100</f>
        <v>0.48412698412314181</v>
      </c>
    </row>
    <row r="107" spans="1:10" x14ac:dyDescent="0.75">
      <c r="A107" s="1">
        <v>106</v>
      </c>
      <c r="B107" s="9" t="s">
        <v>96</v>
      </c>
      <c r="C107" s="22" t="s">
        <v>98</v>
      </c>
      <c r="D107" s="5">
        <v>4</v>
      </c>
      <c r="E107" s="10">
        <v>162.36000000000001</v>
      </c>
      <c r="F107" s="5">
        <v>2</v>
      </c>
      <c r="G107" s="10">
        <v>32.097999999999999</v>
      </c>
      <c r="H107" s="6">
        <f>F107+D107</f>
        <v>6</v>
      </c>
      <c r="I107" s="7">
        <f>G107+E107</f>
        <v>194.45800000000003</v>
      </c>
      <c r="J107" s="8"/>
    </row>
    <row r="108" spans="1:10" x14ac:dyDescent="0.75">
      <c r="A108" s="1">
        <v>107</v>
      </c>
      <c r="B108" s="9" t="s">
        <v>17</v>
      </c>
      <c r="C108" s="9"/>
      <c r="D108" s="5">
        <f t="shared" ref="D108:I108" si="37">SUM(D106:D107)</f>
        <v>16</v>
      </c>
      <c r="E108" s="10">
        <f t="shared" si="37"/>
        <v>554.51099999999997</v>
      </c>
      <c r="F108" s="5">
        <f t="shared" si="37"/>
        <v>5</v>
      </c>
      <c r="G108" s="10">
        <f t="shared" si="37"/>
        <v>55.488999999999997</v>
      </c>
      <c r="H108" s="5">
        <f t="shared" si="37"/>
        <v>21</v>
      </c>
      <c r="I108" s="10">
        <f t="shared" si="37"/>
        <v>610</v>
      </c>
      <c r="J108" s="8"/>
    </row>
    <row r="109" spans="1:10" x14ac:dyDescent="0.75">
      <c r="A109" s="1">
        <v>108</v>
      </c>
      <c r="B109" s="22" t="s">
        <v>99</v>
      </c>
      <c r="C109" s="22" t="s">
        <v>99</v>
      </c>
      <c r="D109" s="5">
        <v>6</v>
      </c>
      <c r="E109" s="10">
        <v>150.99699999999999</v>
      </c>
      <c r="F109" s="5">
        <v>4</v>
      </c>
      <c r="G109" s="10">
        <v>25.003</v>
      </c>
      <c r="H109" s="6">
        <f>F109+D109</f>
        <v>10</v>
      </c>
      <c r="I109" s="7">
        <f>G109+E109</f>
        <v>176</v>
      </c>
      <c r="J109" s="8">
        <f>I110/I116*100</f>
        <v>0.13968253968143107</v>
      </c>
    </row>
    <row r="110" spans="1:10" x14ac:dyDescent="0.75">
      <c r="A110" s="1">
        <v>109</v>
      </c>
      <c r="B110" s="9" t="s">
        <v>17</v>
      </c>
      <c r="C110" s="9"/>
      <c r="D110" s="5">
        <f t="shared" ref="D110:I110" si="38">D109</f>
        <v>6</v>
      </c>
      <c r="E110" s="10">
        <f t="shared" si="38"/>
        <v>150.99699999999999</v>
      </c>
      <c r="F110" s="5">
        <f t="shared" si="38"/>
        <v>4</v>
      </c>
      <c r="G110" s="10">
        <f t="shared" si="38"/>
        <v>25.003</v>
      </c>
      <c r="H110" s="5">
        <f t="shared" si="38"/>
        <v>10</v>
      </c>
      <c r="I110" s="10">
        <f t="shared" si="38"/>
        <v>176</v>
      </c>
      <c r="J110" s="8"/>
    </row>
    <row r="111" spans="1:10" x14ac:dyDescent="0.75">
      <c r="A111" s="1">
        <v>110</v>
      </c>
      <c r="B111" s="9" t="s">
        <v>100</v>
      </c>
      <c r="C111" s="22" t="s">
        <v>101</v>
      </c>
      <c r="D111" s="5">
        <v>4</v>
      </c>
      <c r="E111" s="10">
        <v>212.30599999999998</v>
      </c>
      <c r="F111" s="5">
        <v>2</v>
      </c>
      <c r="G111" s="10">
        <v>20</v>
      </c>
      <c r="H111" s="6">
        <f>F111+D111</f>
        <v>6</v>
      </c>
      <c r="I111" s="7">
        <f>G111+E111</f>
        <v>232.30599999999998</v>
      </c>
      <c r="J111" s="8">
        <f>I113/I116*100</f>
        <v>4.8912698412310212</v>
      </c>
    </row>
    <row r="112" spans="1:10" x14ac:dyDescent="0.75">
      <c r="A112" s="1">
        <v>111</v>
      </c>
      <c r="B112" s="9" t="s">
        <v>100</v>
      </c>
      <c r="C112" s="22" t="s">
        <v>102</v>
      </c>
      <c r="D112" s="5">
        <v>20</v>
      </c>
      <c r="E112" s="10">
        <v>5410.6930000000002</v>
      </c>
      <c r="F112" s="5">
        <v>4</v>
      </c>
      <c r="G112" s="10">
        <v>520.00099999999998</v>
      </c>
      <c r="H112" s="6">
        <f>F112+D112</f>
        <v>24</v>
      </c>
      <c r="I112" s="7">
        <f>G112+E112</f>
        <v>5930.6940000000004</v>
      </c>
      <c r="J112" s="8"/>
    </row>
    <row r="113" spans="1:10" x14ac:dyDescent="0.75">
      <c r="A113" s="1">
        <v>112</v>
      </c>
      <c r="B113" s="9" t="s">
        <v>17</v>
      </c>
      <c r="C113" s="9"/>
      <c r="D113" s="5">
        <f t="shared" ref="D113:I113" si="39">SUM(D111:D112)</f>
        <v>24</v>
      </c>
      <c r="E113" s="10">
        <f t="shared" si="39"/>
        <v>5622.9989999999998</v>
      </c>
      <c r="F113" s="5">
        <f t="shared" si="39"/>
        <v>6</v>
      </c>
      <c r="G113" s="10">
        <f t="shared" si="39"/>
        <v>540.00099999999998</v>
      </c>
      <c r="H113" s="5">
        <f t="shared" si="39"/>
        <v>30</v>
      </c>
      <c r="I113" s="10">
        <f t="shared" si="39"/>
        <v>6163</v>
      </c>
      <c r="J113" s="8"/>
    </row>
    <row r="114" spans="1:10" x14ac:dyDescent="0.75">
      <c r="A114" s="1">
        <v>113</v>
      </c>
      <c r="B114" s="22" t="s">
        <v>103</v>
      </c>
      <c r="C114" s="22" t="s">
        <v>103</v>
      </c>
      <c r="D114" s="5">
        <v>190</v>
      </c>
      <c r="E114" s="10">
        <v>6774.8790000000008</v>
      </c>
      <c r="F114" s="5">
        <v>22</v>
      </c>
      <c r="G114" s="10">
        <v>275.12099999999998</v>
      </c>
      <c r="H114" s="6">
        <f>F114+D114</f>
        <v>212</v>
      </c>
      <c r="I114" s="7">
        <f>G114+E114</f>
        <v>7050.0000000000009</v>
      </c>
      <c r="J114" s="8">
        <f>I115/I116*100</f>
        <v>5.5952380951936886</v>
      </c>
    </row>
    <row r="115" spans="1:10" x14ac:dyDescent="0.75">
      <c r="A115" s="1">
        <v>114</v>
      </c>
      <c r="B115" s="9" t="s">
        <v>17</v>
      </c>
      <c r="C115" s="9"/>
      <c r="D115" s="5">
        <f t="shared" ref="D115:I115" si="40">SUM(D114:D114)</f>
        <v>190</v>
      </c>
      <c r="E115" s="10">
        <f t="shared" si="40"/>
        <v>6774.8790000000008</v>
      </c>
      <c r="F115" s="5">
        <f t="shared" si="40"/>
        <v>22</v>
      </c>
      <c r="G115" s="10">
        <f t="shared" si="40"/>
        <v>275.12099999999998</v>
      </c>
      <c r="H115" s="5">
        <f t="shared" si="40"/>
        <v>212</v>
      </c>
      <c r="I115" s="10">
        <f t="shared" si="40"/>
        <v>7050.0000000000009</v>
      </c>
      <c r="J115" s="8"/>
    </row>
    <row r="116" spans="1:10" x14ac:dyDescent="0.75">
      <c r="A116" s="1">
        <v>115</v>
      </c>
      <c r="B116" s="9" t="s">
        <v>104</v>
      </c>
      <c r="C116" s="9"/>
      <c r="D116" s="5">
        <f t="shared" ref="D116:I116" si="41">D14+D17+D19+D22+D26+D29+D32+D34+D36+D38+D41+D43+D48+D55+D60+D64+D66+D72+D74+D76+D79+D81+D83+D86+D88+D90+D94+D97+D99+D105+D108+D110+D115+D113+D24</f>
        <v>1197</v>
      </c>
      <c r="E116" s="10">
        <f t="shared" si="41"/>
        <v>78204.88700100001</v>
      </c>
      <c r="F116" s="5">
        <f t="shared" si="41"/>
        <v>477</v>
      </c>
      <c r="G116" s="10">
        <f t="shared" si="41"/>
        <v>47795.11299999999</v>
      </c>
      <c r="H116" s="5">
        <f t="shared" si="41"/>
        <v>1674</v>
      </c>
      <c r="I116" s="10">
        <f t="shared" si="41"/>
        <v>126000.00000100001</v>
      </c>
      <c r="J116" s="28">
        <v>100</v>
      </c>
    </row>
  </sheetData>
  <mergeCells count="36">
    <mergeCell ref="J18:J19"/>
    <mergeCell ref="J20:J22"/>
    <mergeCell ref="J2:J14"/>
    <mergeCell ref="J15:J17"/>
    <mergeCell ref="J30:J32"/>
    <mergeCell ref="J33:J34"/>
    <mergeCell ref="B23:C23"/>
    <mergeCell ref="J23:J24"/>
    <mergeCell ref="J25:J26"/>
    <mergeCell ref="J27:J29"/>
    <mergeCell ref="J42:J43"/>
    <mergeCell ref="J44:J48"/>
    <mergeCell ref="J35:J36"/>
    <mergeCell ref="J37:J38"/>
    <mergeCell ref="J39:J41"/>
    <mergeCell ref="J61:J64"/>
    <mergeCell ref="J65:J66"/>
    <mergeCell ref="J49:J55"/>
    <mergeCell ref="J56:J60"/>
    <mergeCell ref="J75:J76"/>
    <mergeCell ref="J77:J79"/>
    <mergeCell ref="J67:J72"/>
    <mergeCell ref="J73:J74"/>
    <mergeCell ref="J87:J88"/>
    <mergeCell ref="J89:J90"/>
    <mergeCell ref="J91:J94"/>
    <mergeCell ref="J80:J81"/>
    <mergeCell ref="J82:J83"/>
    <mergeCell ref="J84:J86"/>
    <mergeCell ref="J100:J105"/>
    <mergeCell ref="J106:J108"/>
    <mergeCell ref="J95:J97"/>
    <mergeCell ref="J98:J99"/>
    <mergeCell ref="J114:J115"/>
    <mergeCell ref="J109:J110"/>
    <mergeCell ref="J111:J113"/>
  </mergeCells>
  <pageMargins left="0.7" right="0.7" top="0.75" bottom="0.75" header="0.3" footer="0.3"/>
  <pageSetup orientation="portrait" r:id="rId1"/>
  <ignoredErrors>
    <ignoredError sqref="H14:I1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Babar</dc:creator>
  <cp:lastModifiedBy>PMRU</cp:lastModifiedBy>
  <dcterms:created xsi:type="dcterms:W3CDTF">2020-02-12T10:18:54Z</dcterms:created>
  <dcterms:modified xsi:type="dcterms:W3CDTF">2022-06-08T07:09:30Z</dcterms:modified>
</cp:coreProperties>
</file>