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pen Data\Mega Data Sets\Agriculture  BOS Indicator\"/>
    </mc:Choice>
  </mc:AlternateContent>
  <xr:revisionPtr revIDLastSave="0" documentId="13_ncr:1_{DEF9298C-7382-4E6E-9F9A-93C0B8157D23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Table15" sheetId="14" r:id="rId1"/>
  </sheets>
  <definedNames>
    <definedName name="_xlnm.Print_Area" localSheetId="0">Table15!$A$1:$I$39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4" l="1"/>
  <c r="C5" i="14"/>
  <c r="F6" i="14" l="1"/>
  <c r="F5" i="14"/>
  <c r="H22" i="14" l="1"/>
  <c r="G22" i="14"/>
  <c r="F22" i="14"/>
  <c r="E22" i="14"/>
  <c r="H19" i="14"/>
  <c r="G19" i="14"/>
  <c r="F19" i="14"/>
  <c r="E19" i="14"/>
  <c r="H7" i="14"/>
  <c r="G7" i="14"/>
  <c r="F7" i="14"/>
  <c r="E7" i="14"/>
  <c r="H35" i="14"/>
  <c r="G35" i="14"/>
  <c r="F35" i="14"/>
  <c r="E35" i="14"/>
  <c r="H34" i="14"/>
  <c r="G34" i="14"/>
  <c r="F34" i="14"/>
  <c r="E34" i="14"/>
  <c r="H33" i="14"/>
  <c r="G33" i="14"/>
  <c r="F33" i="14"/>
  <c r="E33" i="14"/>
  <c r="H31" i="14"/>
  <c r="G31" i="14"/>
  <c r="F31" i="14"/>
  <c r="E31" i="14"/>
  <c r="H26" i="14"/>
  <c r="G26" i="14"/>
  <c r="F26" i="14"/>
  <c r="E26" i="14"/>
  <c r="H24" i="14"/>
  <c r="G24" i="14"/>
  <c r="F24" i="14"/>
  <c r="E24" i="14"/>
  <c r="H23" i="14"/>
  <c r="G23" i="14"/>
  <c r="F23" i="14"/>
  <c r="E23" i="14"/>
  <c r="H20" i="14"/>
  <c r="G20" i="14"/>
  <c r="F20" i="14"/>
  <c r="E20" i="14"/>
  <c r="H15" i="14"/>
  <c r="G15" i="14"/>
  <c r="F15" i="14"/>
  <c r="E15" i="14"/>
  <c r="H14" i="14"/>
  <c r="G14" i="14"/>
  <c r="F14" i="14"/>
  <c r="E14" i="14"/>
  <c r="H13" i="14"/>
  <c r="G13" i="14"/>
  <c r="F13" i="14"/>
  <c r="E13" i="14"/>
  <c r="H12" i="14"/>
  <c r="G12" i="14"/>
  <c r="F12" i="14"/>
  <c r="E12" i="14"/>
  <c r="H11" i="14"/>
  <c r="G11" i="14"/>
  <c r="F11" i="14"/>
  <c r="E11" i="14"/>
  <c r="H10" i="14"/>
  <c r="G10" i="14"/>
  <c r="F10" i="14"/>
  <c r="E10" i="14"/>
  <c r="H8" i="14"/>
  <c r="G8" i="14"/>
  <c r="F8" i="14"/>
  <c r="E8" i="14"/>
  <c r="H6" i="14"/>
  <c r="G6" i="14"/>
  <c r="E6" i="14"/>
  <c r="E5" i="14"/>
  <c r="H5" i="14" l="1"/>
  <c r="G5" i="14"/>
</calcChain>
</file>

<file path=xl/sharedStrings.xml><?xml version="1.0" encoding="utf-8"?>
<sst xmlns="http://schemas.openxmlformats.org/spreadsheetml/2006/main" count="130" uniqueCount="51">
  <si>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</si>
  <si>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</si>
  <si>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</si>
  <si>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</si>
  <si>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</si>
  <si>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</si>
  <si>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</si>
  <si>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</si>
  <si>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</si>
  <si>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</si>
  <si>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</si>
  <si>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Kohistan</t>
  </si>
  <si>
    <t>Battagram</t>
  </si>
  <si>
    <t>Bannu</t>
  </si>
  <si>
    <t>Lakki</t>
  </si>
  <si>
    <t>D.I.Khan</t>
  </si>
  <si>
    <t>Tank</t>
  </si>
  <si>
    <t>Chitral</t>
  </si>
  <si>
    <t>Swat</t>
  </si>
  <si>
    <t>Shangla</t>
  </si>
  <si>
    <t>Buner</t>
  </si>
  <si>
    <t>Malakand</t>
  </si>
  <si>
    <t>Population</t>
  </si>
  <si>
    <t>000 persons</t>
  </si>
  <si>
    <t>Kgs</t>
  </si>
  <si>
    <t>Area</t>
  </si>
  <si>
    <t>Production</t>
  </si>
  <si>
    <t>Yield per hectare</t>
  </si>
  <si>
    <t>Production per capita</t>
  </si>
  <si>
    <t>District</t>
  </si>
  <si>
    <t>%</t>
  </si>
  <si>
    <t>Hectare</t>
  </si>
  <si>
    <t>Khyber
Pakhtunkhwa</t>
  </si>
  <si>
    <t>Distt: % share of Area with Khyber Pakhtunkhwa</t>
  </si>
  <si>
    <t>Distt: % share of production with Khyber Pakhtunkhwa</t>
  </si>
  <si>
    <t>Tor Ghar</t>
  </si>
  <si>
    <t>Table No. 15</t>
  </si>
  <si>
    <t>Dir Lower</t>
  </si>
  <si>
    <t>Dir Upper</t>
  </si>
  <si>
    <t>Orakzai</t>
  </si>
  <si>
    <t>S.Waziristan</t>
  </si>
  <si>
    <t xml:space="preserve">Khyber </t>
  </si>
  <si>
    <t>N.Waziristan</t>
  </si>
  <si>
    <t>Bajaur</t>
  </si>
  <si>
    <r>
      <t>Source:</t>
    </r>
    <r>
      <rPr>
        <sz val="9"/>
        <rFont val="Arial"/>
        <family val="2"/>
      </rPr>
      <t xml:space="preserve">    Directorate of Crop Reporting Services, Khyber Pakhtunkhwa, Peshawar</t>
    </r>
  </si>
  <si>
    <t>Mohmand</t>
  </si>
  <si>
    <t>Kurram</t>
  </si>
  <si>
    <t>DISTRICT WISE AREA, PRODUCTION, YIELD PER HECTARE, PRODUCTION PER CAPITA AND PERCENTAGE SHARE OF PEAS WITH KHYBER PAKHTUNKHWA,  2019-20</t>
  </si>
  <si>
    <t xml:space="preserve"> Tonnes</t>
  </si>
  <si>
    <t>-</t>
  </si>
  <si>
    <t>Population2019-20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</si>
</sst>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0" applyFont="1" applyBorder="1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5" fillId="0" borderId="0" xfId="0" applyFont="1" applyBorder="1" applyAlignment="1">
      <alignment horizontal="right"/>
    </xf>
    <xf numFmtId="2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" fontId="3" fillId="0" borderId="0" xfId="0" applyNumberFormat="1" applyFont="1" applyFill="1" applyAlignment="1">
      <alignment horizontal="right" vertical="center" wrapText="1"/>
    </xf>
    <xf numFmtId="1" fontId="1" fillId="0" borderId="0" xfId="0" applyNumberFormat="1" applyFont="1" applyFill="1" applyAlignment="1">
      <alignment horizontal="right" vertical="center" wrapText="1"/>
    </xf>
    <xf numFmtId="2" fontId="1" fillId="0" borderId="1" xfId="0" applyNumberFormat="1" applyFont="1" applyBorder="1" applyAlignment="1">
      <alignment vertical="center"/>
    </xf>
    <xf numFmtId="0" fontId="1" fillId="0" borderId="0" xfId="0" applyNumberFormat="1" applyFont="1" applyFill="1" applyAlignment="1">
      <alignment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J40"/>
  <sheetViews>
    <sheetView tabSelected="1" view="pageBreakPreview" zoomScaleSheetLayoutView="100" workbookViewId="0">
      <selection sqref="A1:H1"/>
    </sheetView>
  </sheetViews>
  <sheetFormatPr defaultColWidth="9.1328125" defaultRowHeight="13" x14ac:dyDescent="0.6"/>
  <cols>
    <col min="1" max="1" width="13.7265625" style="2" customWidth="1"/>
    <col min="2" max="2" width="10.7265625" style="2" hidden="1" customWidth="1"/>
    <col min="3" max="3" width="10" style="2" customWidth="1"/>
    <col min="4" max="4" width="11.1328125" style="2" customWidth="1"/>
    <col min="5" max="5" width="10.7265625" style="2" customWidth="1"/>
    <col min="6" max="6" width="10.86328125" style="2" customWidth="1"/>
    <col min="7" max="8" width="13.26953125" style="2" customWidth="1"/>
    <col min="9" max="9" width="0" style="2" hidden="1" customWidth="1"/>
    <col min="10" max="10" width="9.86328125" style="2" hidden="1" customWidth="1"/>
    <col min="11" max="16384" width="9.1328125" style="2"/>
  </cols>
  <sheetData>
    <row r="1" spans="1:10" ht="60" customHeight="1" x14ac:dyDescent="0.6">
      <c r="A1" s="32" t="s">
        <v>47</v>
      </c>
      <c r="B1" s="32"/>
      <c r="C1" s="32"/>
      <c r="D1" s="32"/>
      <c r="E1" s="32"/>
      <c r="F1" s="32"/>
      <c r="G1" s="32"/>
      <c r="H1" s="32"/>
    </row>
    <row r="2" spans="1:10" s="14" customFormat="1" ht="12.95" customHeight="1" x14ac:dyDescent="0.6">
      <c r="A2" s="13" t="s">
        <v>36</v>
      </c>
      <c r="B2" s="13"/>
      <c r="C2" s="13"/>
      <c r="D2" s="13"/>
      <c r="E2" s="13"/>
      <c r="F2" s="13"/>
      <c r="G2" s="13"/>
      <c r="H2" s="13"/>
    </row>
    <row r="3" spans="1:10" ht="54" customHeight="1" x14ac:dyDescent="0.6">
      <c r="A3" s="33" t="s">
        <v>29</v>
      </c>
      <c r="B3" s="29" t="s">
        <v>22</v>
      </c>
      <c r="C3" s="29" t="s">
        <v>25</v>
      </c>
      <c r="D3" s="29" t="s">
        <v>26</v>
      </c>
      <c r="E3" s="29" t="s">
        <v>27</v>
      </c>
      <c r="F3" s="30" t="s">
        <v>28</v>
      </c>
      <c r="G3" s="31" t="s">
        <v>33</v>
      </c>
      <c r="H3" s="29" t="s">
        <v>34</v>
      </c>
      <c r="J3" s="27" t="s">
        <v>50</v>
      </c>
    </row>
    <row r="4" spans="1:10" ht="20.149999999999999" customHeight="1" x14ac:dyDescent="0.6">
      <c r="A4" s="33"/>
      <c r="B4" s="3" t="s">
        <v>23</v>
      </c>
      <c r="C4" s="3" t="s">
        <v>31</v>
      </c>
      <c r="D4" s="3" t="s">
        <v>48</v>
      </c>
      <c r="E4" s="3" t="s">
        <v>24</v>
      </c>
      <c r="F4" s="23" t="s">
        <v>24</v>
      </c>
      <c r="G4" s="3" t="s">
        <v>30</v>
      </c>
      <c r="H4" s="3" t="s">
        <v>30</v>
      </c>
      <c r="J4" s="19"/>
    </row>
    <row r="5" spans="1:10" ht="26.15" customHeight="1" x14ac:dyDescent="0.6">
      <c r="A5" s="6" t="s">
        <v>32</v>
      </c>
      <c r="B5" s="5">
        <v>25345</v>
      </c>
      <c r="C5" s="22">
        <f>SUM(C6:C37)</f>
        <v>1951</v>
      </c>
      <c r="D5" s="22">
        <f>SUM(D6:D37)</f>
        <v>14185</v>
      </c>
      <c r="E5" s="22">
        <f>D5/C5*1000</f>
        <v>7270.6304459251669</v>
      </c>
      <c r="F5" s="26">
        <f>D5/J5</f>
        <v>0.3716444871629645</v>
      </c>
      <c r="G5" s="8">
        <f>SUM(G6:G37)</f>
        <v>99.999999999999986</v>
      </c>
      <c r="H5" s="8">
        <f>SUM(H6:H37)</f>
        <v>100</v>
      </c>
      <c r="J5" s="16">
        <v>38168.197</v>
      </c>
    </row>
    <row r="6" spans="1:10" ht="17.149999999999999" customHeight="1" x14ac:dyDescent="0.6">
      <c r="A6" s="15" t="s">
        <v>8</v>
      </c>
      <c r="B6" s="4">
        <v>1110</v>
      </c>
      <c r="C6" s="20">
        <v>4</v>
      </c>
      <c r="D6" s="20">
        <v>70</v>
      </c>
      <c r="E6" s="20">
        <f>D6/C6*1000</f>
        <v>17500</v>
      </c>
      <c r="F6" s="24">
        <f>D6/J6</f>
        <v>4.9494064601067235E-2</v>
      </c>
      <c r="G6" s="18">
        <f>C6/$C$5*100</f>
        <v>0.20502306509482315</v>
      </c>
      <c r="H6" s="18">
        <f>D6/$D$5*100</f>
        <v>0.4934790271413465</v>
      </c>
      <c r="J6" s="17">
        <v>1414.3109999999999</v>
      </c>
    </row>
    <row r="7" spans="1:10" ht="17.149999999999999" customHeight="1" x14ac:dyDescent="0.6">
      <c r="A7" s="15" t="s">
        <v>43</v>
      </c>
      <c r="B7" s="4"/>
      <c r="C7" s="21">
        <v>6</v>
      </c>
      <c r="D7" s="21">
        <v>22</v>
      </c>
      <c r="E7" s="20">
        <f>D7/C7*1000</f>
        <v>3666.6666666666665</v>
      </c>
      <c r="F7" s="24">
        <f>D7/J7</f>
        <v>1.8563928262230675E-2</v>
      </c>
      <c r="G7" s="18">
        <f>C7/$C$5*100</f>
        <v>0.30753459764223479</v>
      </c>
      <c r="H7" s="18">
        <f>D7/$D$5*100</f>
        <v>0.15509340853013745</v>
      </c>
      <c r="J7" s="17">
        <v>1185.0940000000001</v>
      </c>
    </row>
    <row r="8" spans="1:10" ht="17.149999999999999" customHeight="1" x14ac:dyDescent="0.6">
      <c r="A8" s="15" t="s">
        <v>13</v>
      </c>
      <c r="B8" s="4">
        <v>967</v>
      </c>
      <c r="C8" s="20">
        <v>13</v>
      </c>
      <c r="D8" s="20">
        <v>17</v>
      </c>
      <c r="E8" s="20">
        <f>D8/C8*1000</f>
        <v>1307.6923076923076</v>
      </c>
      <c r="F8" s="24">
        <f>D8/J8</f>
        <v>1.3021242241828979E-2</v>
      </c>
      <c r="G8" s="18">
        <f>C8/$C$5*100</f>
        <v>0.66632496155817522</v>
      </c>
      <c r="H8" s="18">
        <f>D8/$D$5*100</f>
        <v>0.11984490659146987</v>
      </c>
      <c r="J8" s="17">
        <v>1305.559</v>
      </c>
    </row>
    <row r="9" spans="1:10" ht="17.149999999999999" customHeight="1" x14ac:dyDescent="0.6">
      <c r="A9" s="15" t="s">
        <v>12</v>
      </c>
      <c r="B9" s="4">
        <v>417</v>
      </c>
      <c r="C9" s="20" t="s">
        <v>49</v>
      </c>
      <c r="D9" s="20" t="s">
        <v>49</v>
      </c>
      <c r="E9" s="20" t="s">
        <v>49</v>
      </c>
      <c r="F9" s="25" t="s">
        <v>49</v>
      </c>
      <c r="G9" s="7" t="s">
        <v>49</v>
      </c>
      <c r="H9" s="7" t="s">
        <v>49</v>
      </c>
      <c r="J9" s="17">
        <v>507.54700000000003</v>
      </c>
    </row>
    <row r="10" spans="1:10" ht="17.149999999999999" customHeight="1" x14ac:dyDescent="0.6">
      <c r="A10" s="15" t="s">
        <v>20</v>
      </c>
      <c r="B10" s="4">
        <v>823</v>
      </c>
      <c r="C10" s="20">
        <v>3</v>
      </c>
      <c r="D10" s="20">
        <v>9</v>
      </c>
      <c r="E10" s="20">
        <f t="shared" ref="E10:E15" si="0">D10/C10*1000</f>
        <v>3000</v>
      </c>
      <c r="F10" s="24">
        <f t="shared" ref="F10:F15" si="1">D10/J10</f>
        <v>9.2970596499347136E-3</v>
      </c>
      <c r="G10" s="18">
        <f t="shared" ref="G10:G15" si="2">C10/$C$5*100</f>
        <v>0.15376729882111739</v>
      </c>
      <c r="H10" s="18">
        <f t="shared" ref="H10:H15" si="3">D10/$D$5*100</f>
        <v>6.3447303489601689E-2</v>
      </c>
      <c r="J10" s="17">
        <v>968.048</v>
      </c>
    </row>
    <row r="11" spans="1:10" ht="17.149999999999999" customHeight="1" x14ac:dyDescent="0.6">
      <c r="A11" s="15" t="s">
        <v>2</v>
      </c>
      <c r="B11" s="4">
        <v>1472</v>
      </c>
      <c r="C11" s="20">
        <v>1</v>
      </c>
      <c r="D11" s="20">
        <v>1</v>
      </c>
      <c r="E11" s="20">
        <f t="shared" si="0"/>
        <v>1000</v>
      </c>
      <c r="F11" s="24">
        <f t="shared" si="1"/>
        <v>5.8168991390407582E-4</v>
      </c>
      <c r="G11" s="18">
        <f t="shared" si="2"/>
        <v>5.1255766273705788E-2</v>
      </c>
      <c r="H11" s="18">
        <f t="shared" si="3"/>
        <v>7.0497003877335223E-3</v>
      </c>
      <c r="J11" s="17">
        <v>1719.1289999999999</v>
      </c>
    </row>
    <row r="12" spans="1:10" ht="17.149999999999999" customHeight="1" x14ac:dyDescent="0.6">
      <c r="A12" s="15" t="s">
        <v>17</v>
      </c>
      <c r="B12" s="4">
        <v>439</v>
      </c>
      <c r="C12" s="20">
        <v>209</v>
      </c>
      <c r="D12" s="20">
        <v>1299</v>
      </c>
      <c r="E12" s="20">
        <f t="shared" si="0"/>
        <v>6215.3110047846885</v>
      </c>
      <c r="F12" s="24">
        <f t="shared" si="1"/>
        <v>2.7703134996801024</v>
      </c>
      <c r="G12" s="18">
        <f t="shared" si="2"/>
        <v>10.712455151204511</v>
      </c>
      <c r="H12" s="18">
        <f t="shared" si="3"/>
        <v>9.1575608036658451</v>
      </c>
      <c r="J12" s="17">
        <v>468.9</v>
      </c>
    </row>
    <row r="13" spans="1:10" ht="17.149999999999999" customHeight="1" x14ac:dyDescent="0.6">
      <c r="A13" s="15" t="s">
        <v>15</v>
      </c>
      <c r="B13" s="4">
        <v>1287</v>
      </c>
      <c r="C13" s="20">
        <v>18</v>
      </c>
      <c r="D13" s="20">
        <v>505</v>
      </c>
      <c r="E13" s="20">
        <f t="shared" si="0"/>
        <v>28055.555555555558</v>
      </c>
      <c r="F13" s="24">
        <f t="shared" si="1"/>
        <v>0.2721563567910556</v>
      </c>
      <c r="G13" s="18">
        <f t="shared" si="2"/>
        <v>0.92260379292670425</v>
      </c>
      <c r="H13" s="18">
        <f t="shared" si="3"/>
        <v>3.5600986958054284</v>
      </c>
      <c r="J13" s="17">
        <v>1855.5509999999999</v>
      </c>
    </row>
    <row r="14" spans="1:10" ht="17.149999999999999" customHeight="1" x14ac:dyDescent="0.6">
      <c r="A14" s="15" t="s">
        <v>37</v>
      </c>
      <c r="B14" s="4">
        <v>474</v>
      </c>
      <c r="C14" s="20">
        <v>20</v>
      </c>
      <c r="D14" s="20">
        <v>120</v>
      </c>
      <c r="E14" s="20">
        <f t="shared" si="0"/>
        <v>6000</v>
      </c>
      <c r="F14" s="24">
        <f t="shared" si="1"/>
        <v>7.6847707056540704E-2</v>
      </c>
      <c r="G14" s="18">
        <f t="shared" si="2"/>
        <v>1.0251153254741157</v>
      </c>
      <c r="H14" s="18">
        <f t="shared" si="3"/>
        <v>0.84596404652802248</v>
      </c>
      <c r="J14" s="17">
        <v>1561.53</v>
      </c>
    </row>
    <row r="15" spans="1:10" ht="17.149999999999999" customHeight="1" x14ac:dyDescent="0.6">
      <c r="A15" s="15" t="s">
        <v>38</v>
      </c>
      <c r="B15" s="4">
        <v>914</v>
      </c>
      <c r="C15" s="20">
        <v>12</v>
      </c>
      <c r="D15" s="20">
        <v>1148</v>
      </c>
      <c r="E15" s="20">
        <f t="shared" si="0"/>
        <v>95666.666666666672</v>
      </c>
      <c r="F15" s="24">
        <f t="shared" si="1"/>
        <v>1.1146702450041315</v>
      </c>
      <c r="G15" s="18">
        <f t="shared" si="2"/>
        <v>0.61506919528446957</v>
      </c>
      <c r="H15" s="18">
        <f t="shared" si="3"/>
        <v>8.0930560451180824</v>
      </c>
      <c r="J15" s="17">
        <v>1029.9010000000001</v>
      </c>
    </row>
    <row r="16" spans="1:10" ht="17.149999999999999" customHeight="1" x14ac:dyDescent="0.6">
      <c r="A16" s="15" t="s">
        <v>6</v>
      </c>
      <c r="B16" s="4">
        <v>650</v>
      </c>
      <c r="C16" s="20" t="s">
        <v>49</v>
      </c>
      <c r="D16" s="20" t="s">
        <v>49</v>
      </c>
      <c r="E16" s="20" t="s">
        <v>49</v>
      </c>
      <c r="F16" s="25" t="s">
        <v>49</v>
      </c>
      <c r="G16" s="7" t="s">
        <v>49</v>
      </c>
      <c r="H16" s="7" t="s">
        <v>49</v>
      </c>
      <c r="J16" s="17">
        <v>557.17999999999995</v>
      </c>
    </row>
    <row r="17" spans="1:10" ht="17.149999999999999" customHeight="1" x14ac:dyDescent="0.6">
      <c r="A17" s="15" t="s">
        <v>9</v>
      </c>
      <c r="B17" s="4">
        <v>848</v>
      </c>
      <c r="C17" s="20" t="s">
        <v>49</v>
      </c>
      <c r="D17" s="20" t="s">
        <v>49</v>
      </c>
      <c r="E17" s="20" t="s">
        <v>49</v>
      </c>
      <c r="F17" s="25" t="s">
        <v>49</v>
      </c>
      <c r="G17" s="7" t="s">
        <v>49</v>
      </c>
      <c r="H17" s="7" t="s">
        <v>49</v>
      </c>
      <c r="J17" s="17">
        <v>1055.7670000000001</v>
      </c>
    </row>
    <row r="18" spans="1:10" ht="17.149999999999999" customHeight="1" x14ac:dyDescent="0.6">
      <c r="A18" s="15" t="s">
        <v>7</v>
      </c>
      <c r="B18" s="4">
        <v>478</v>
      </c>
      <c r="C18" s="20" t="s">
        <v>49</v>
      </c>
      <c r="D18" s="20" t="s">
        <v>49</v>
      </c>
      <c r="E18" s="20" t="s">
        <v>49</v>
      </c>
      <c r="F18" s="25" t="s">
        <v>49</v>
      </c>
      <c r="G18" s="7" t="s">
        <v>49</v>
      </c>
      <c r="H18" s="7" t="s">
        <v>49</v>
      </c>
      <c r="J18" s="17">
        <v>754.47699999999998</v>
      </c>
    </row>
    <row r="19" spans="1:10" ht="17.149999999999999" customHeight="1" x14ac:dyDescent="0.6">
      <c r="A19" s="15" t="s">
        <v>41</v>
      </c>
      <c r="B19" s="4"/>
      <c r="C19" s="21">
        <v>67</v>
      </c>
      <c r="D19" s="21">
        <v>317</v>
      </c>
      <c r="E19" s="20">
        <f>D19/C19*1000</f>
        <v>4731.3432835820895</v>
      </c>
      <c r="F19" s="24">
        <f>D19/J19</f>
        <v>0.29717236278277076</v>
      </c>
      <c r="G19" s="18">
        <f>C19/$C$5*100</f>
        <v>3.4341363403382883</v>
      </c>
      <c r="H19" s="18">
        <f>D19/$D$5*100</f>
        <v>2.2347550229115263</v>
      </c>
      <c r="J19" s="17">
        <v>1066.721</v>
      </c>
    </row>
    <row r="20" spans="1:10" ht="17.149999999999999" customHeight="1" x14ac:dyDescent="0.6">
      <c r="A20" s="15" t="s">
        <v>5</v>
      </c>
      <c r="B20" s="4">
        <v>731</v>
      </c>
      <c r="C20" s="20">
        <v>3</v>
      </c>
      <c r="D20" s="20">
        <v>11</v>
      </c>
      <c r="E20" s="20">
        <f>D20/C20*1000</f>
        <v>3666.6666666666665</v>
      </c>
      <c r="F20" s="24">
        <f>D20/J20</f>
        <v>9.1947950772738943E-3</v>
      </c>
      <c r="G20" s="18">
        <f>C20/$C$5*100</f>
        <v>0.15376729882111739</v>
      </c>
      <c r="H20" s="18">
        <f>D20/$D$5*100</f>
        <v>7.7546704265068725E-2</v>
      </c>
      <c r="J20" s="17">
        <v>1196.329</v>
      </c>
    </row>
    <row r="21" spans="1:10" ht="17.149999999999999" customHeight="1" x14ac:dyDescent="0.6">
      <c r="A21" s="15" t="s">
        <v>11</v>
      </c>
      <c r="B21" s="4">
        <v>1105</v>
      </c>
      <c r="C21" s="20" t="s">
        <v>49</v>
      </c>
      <c r="D21" s="20" t="s">
        <v>49</v>
      </c>
      <c r="E21" s="20" t="s">
        <v>49</v>
      </c>
      <c r="F21" s="25" t="s">
        <v>49</v>
      </c>
      <c r="G21" s="7" t="s">
        <v>49</v>
      </c>
      <c r="H21" s="7" t="s">
        <v>49</v>
      </c>
      <c r="J21" s="17">
        <v>841.05499999999995</v>
      </c>
    </row>
    <row r="22" spans="1:10" ht="17.149999999999999" customHeight="1" x14ac:dyDescent="0.6">
      <c r="A22" s="15" t="s">
        <v>46</v>
      </c>
      <c r="B22" s="4"/>
      <c r="C22" s="21">
        <v>6</v>
      </c>
      <c r="D22" s="21">
        <v>19</v>
      </c>
      <c r="E22" s="20">
        <f>D22/C22*1000</f>
        <v>3166.6666666666665</v>
      </c>
      <c r="F22" s="24">
        <f>D22/J22</f>
        <v>2.9565404120172473E-2</v>
      </c>
      <c r="G22" s="18">
        <f>C22/$C$5*100</f>
        <v>0.30753459764223479</v>
      </c>
      <c r="H22" s="18">
        <f>D22/$D$5*100</f>
        <v>0.13394430736693691</v>
      </c>
      <c r="J22" s="17">
        <v>642.64300000000003</v>
      </c>
    </row>
    <row r="23" spans="1:10" ht="17.149999999999999" customHeight="1" x14ac:dyDescent="0.6">
      <c r="A23" s="15" t="s">
        <v>14</v>
      </c>
      <c r="B23" s="4">
        <v>691</v>
      </c>
      <c r="C23" s="20">
        <v>4</v>
      </c>
      <c r="D23" s="21">
        <v>7</v>
      </c>
      <c r="E23" s="20">
        <f>D23/C23*1000</f>
        <v>1750</v>
      </c>
      <c r="F23" s="24">
        <f>D23/J23</f>
        <v>7.1210579857578843E-3</v>
      </c>
      <c r="G23" s="18">
        <f>C23/$C$5*100</f>
        <v>0.20502306509482315</v>
      </c>
      <c r="H23" s="18">
        <f>D23/$D$5*100</f>
        <v>4.9347902714134646E-2</v>
      </c>
      <c r="J23" s="17">
        <v>983</v>
      </c>
    </row>
    <row r="24" spans="1:10" ht="17.149999999999999" customHeight="1" x14ac:dyDescent="0.6">
      <c r="A24" s="15" t="s">
        <v>21</v>
      </c>
      <c r="B24" s="4">
        <v>1563</v>
      </c>
      <c r="C24" s="20">
        <v>31</v>
      </c>
      <c r="D24" s="21">
        <v>70</v>
      </c>
      <c r="E24" s="20">
        <f>D24/C24*1000</f>
        <v>2258.0645161290327</v>
      </c>
      <c r="F24" s="24">
        <f>D24/J24</f>
        <v>9.1542038719666888E-2</v>
      </c>
      <c r="G24" s="18">
        <f>C24/$C$5*100</f>
        <v>1.5889287544848796</v>
      </c>
      <c r="H24" s="18">
        <f>D24/$D$5*100</f>
        <v>0.4934790271413465</v>
      </c>
      <c r="J24" s="17">
        <v>764.67600000000004</v>
      </c>
    </row>
    <row r="25" spans="1:10" ht="17.149999999999999" customHeight="1" x14ac:dyDescent="0.6">
      <c r="A25" s="15" t="s">
        <v>10</v>
      </c>
      <c r="B25" s="4">
        <v>2136</v>
      </c>
      <c r="C25" s="20" t="s">
        <v>49</v>
      </c>
      <c r="D25" s="21" t="s">
        <v>49</v>
      </c>
      <c r="E25" s="20" t="s">
        <v>49</v>
      </c>
      <c r="F25" s="25" t="s">
        <v>49</v>
      </c>
      <c r="G25" s="7" t="s">
        <v>49</v>
      </c>
      <c r="H25" s="7" t="s">
        <v>49</v>
      </c>
      <c r="J25" s="17">
        <v>1662.4069999999999</v>
      </c>
    </row>
    <row r="26" spans="1:10" ht="17.149999999999999" customHeight="1" x14ac:dyDescent="0.6">
      <c r="A26" s="15" t="s">
        <v>3</v>
      </c>
      <c r="B26" s="4">
        <v>1262</v>
      </c>
      <c r="C26" s="20">
        <v>46</v>
      </c>
      <c r="D26" s="20">
        <v>252</v>
      </c>
      <c r="E26" s="20">
        <f>D26/C26*1000</f>
        <v>5478.2608695652179</v>
      </c>
      <c r="F26" s="24">
        <f>D26/J26</f>
        <v>9.904862226117786E-2</v>
      </c>
      <c r="G26" s="18">
        <f>C26/$C$5*100</f>
        <v>2.3577652485904665</v>
      </c>
      <c r="H26" s="18">
        <f>D26/$D$5*100</f>
        <v>1.7765244977088472</v>
      </c>
      <c r="J26" s="17">
        <v>2544.2049999999999</v>
      </c>
    </row>
    <row r="27" spans="1:10" ht="17.149999999999999" customHeight="1" x14ac:dyDescent="0.6">
      <c r="A27" s="15" t="s">
        <v>45</v>
      </c>
      <c r="B27" s="4"/>
      <c r="C27" s="21" t="s">
        <v>49</v>
      </c>
      <c r="D27" s="21" t="s">
        <v>49</v>
      </c>
      <c r="E27" s="20" t="s">
        <v>49</v>
      </c>
      <c r="F27" s="25" t="s">
        <v>49</v>
      </c>
      <c r="G27" s="7" t="s">
        <v>49</v>
      </c>
      <c r="H27" s="7" t="s">
        <v>49</v>
      </c>
      <c r="J27" s="17">
        <v>497.52499999999998</v>
      </c>
    </row>
    <row r="28" spans="1:10" ht="17.149999999999999" customHeight="1" x14ac:dyDescent="0.6">
      <c r="A28" s="15" t="s">
        <v>42</v>
      </c>
      <c r="B28" s="4"/>
      <c r="C28" s="21" t="s">
        <v>49</v>
      </c>
      <c r="D28" s="21" t="s">
        <v>49</v>
      </c>
      <c r="E28" s="20" t="s">
        <v>49</v>
      </c>
      <c r="F28" s="25" t="s">
        <v>49</v>
      </c>
      <c r="G28" s="7" t="s">
        <v>49</v>
      </c>
      <c r="H28" s="7" t="s">
        <v>49</v>
      </c>
      <c r="J28" s="17">
        <v>571.17200000000003</v>
      </c>
    </row>
    <row r="29" spans="1:10" ht="17.149999999999999" customHeight="1" x14ac:dyDescent="0.6">
      <c r="A29" s="15" t="s">
        <v>1</v>
      </c>
      <c r="B29" s="4">
        <v>3163</v>
      </c>
      <c r="C29" s="20" t="s">
        <v>49</v>
      </c>
      <c r="D29" s="20" t="s">
        <v>49</v>
      </c>
      <c r="E29" s="20" t="s">
        <v>49</v>
      </c>
      <c r="F29" s="25" t="s">
        <v>49</v>
      </c>
      <c r="G29" s="7" t="s">
        <v>49</v>
      </c>
      <c r="H29" s="7" t="s">
        <v>49</v>
      </c>
      <c r="J29" s="17">
        <v>1646.0530000000001</v>
      </c>
    </row>
    <row r="30" spans="1:10" ht="17.149999999999999" customHeight="1" x14ac:dyDescent="0.6">
      <c r="A30" s="15" t="s">
        <v>39</v>
      </c>
      <c r="B30" s="4"/>
      <c r="C30" s="21" t="s">
        <v>49</v>
      </c>
      <c r="D30" s="21" t="s">
        <v>49</v>
      </c>
      <c r="E30" s="20" t="s">
        <v>49</v>
      </c>
      <c r="F30" s="25" t="s">
        <v>49</v>
      </c>
      <c r="G30" s="7" t="s">
        <v>49</v>
      </c>
      <c r="H30" s="7" t="s">
        <v>49</v>
      </c>
      <c r="J30" s="17">
        <v>258.68099999999998</v>
      </c>
    </row>
    <row r="31" spans="1:10" ht="17.149999999999999" customHeight="1" x14ac:dyDescent="0.6">
      <c r="A31" s="15" t="s">
        <v>0</v>
      </c>
      <c r="B31" s="4">
        <v>657</v>
      </c>
      <c r="C31" s="20">
        <v>44</v>
      </c>
      <c r="D31" s="20">
        <v>153</v>
      </c>
      <c r="E31" s="20">
        <f>D31/C31*1000</f>
        <v>3477.272727272727</v>
      </c>
      <c r="F31" s="24">
        <f>D31/J31</f>
        <v>3.1793178929309635E-2</v>
      </c>
      <c r="G31" s="18">
        <f>C31/$C$5*100</f>
        <v>2.2552537160430548</v>
      </c>
      <c r="H31" s="18">
        <f>D31/$D$5*100</f>
        <v>1.0786041593232287</v>
      </c>
      <c r="J31" s="17">
        <v>4812.3530000000001</v>
      </c>
    </row>
    <row r="32" spans="1:10" ht="17.149999999999999" customHeight="1" x14ac:dyDescent="0.6">
      <c r="A32" s="15" t="s">
        <v>40</v>
      </c>
      <c r="B32" s="4"/>
      <c r="C32" s="21" t="s">
        <v>49</v>
      </c>
      <c r="D32" s="21" t="s">
        <v>49</v>
      </c>
      <c r="E32" s="20" t="s">
        <v>49</v>
      </c>
      <c r="F32" s="25" t="s">
        <v>49</v>
      </c>
      <c r="G32" s="7" t="s">
        <v>49</v>
      </c>
      <c r="H32" s="7" t="s">
        <v>49</v>
      </c>
      <c r="J32" s="17">
        <v>718.20799999999997</v>
      </c>
    </row>
    <row r="33" spans="1:10" ht="17.149999999999999" customHeight="1" x14ac:dyDescent="0.6">
      <c r="A33" s="15" t="s">
        <v>19</v>
      </c>
      <c r="B33" s="4">
        <v>1493</v>
      </c>
      <c r="C33" s="20">
        <v>3</v>
      </c>
      <c r="D33" s="20">
        <v>10</v>
      </c>
      <c r="E33" s="20">
        <f>D33/C33*1000</f>
        <v>3333.3333333333335</v>
      </c>
      <c r="F33" s="24">
        <f>D33/J33</f>
        <v>1.2195999468254422E-2</v>
      </c>
      <c r="G33" s="18">
        <f>C33/$C$5*100</f>
        <v>0.15376729882111739</v>
      </c>
      <c r="H33" s="18">
        <f>D33/$D$5*100</f>
        <v>7.0497003877335207E-2</v>
      </c>
      <c r="J33" s="17">
        <v>819.94100000000003</v>
      </c>
    </row>
    <row r="34" spans="1:10" ht="17.149999999999999" customHeight="1" x14ac:dyDescent="0.6">
      <c r="A34" s="15" t="s">
        <v>4</v>
      </c>
      <c r="B34" s="4">
        <v>1924</v>
      </c>
      <c r="C34" s="21">
        <v>176</v>
      </c>
      <c r="D34" s="21">
        <v>670</v>
      </c>
      <c r="E34" s="20">
        <f>D34/C34*1000</f>
        <v>3806.8181818181815</v>
      </c>
      <c r="F34" s="24">
        <f>D34/J34</f>
        <v>0.38604654914718284</v>
      </c>
      <c r="G34" s="18">
        <f>C34/$C$5*100</f>
        <v>9.0210148641722192</v>
      </c>
      <c r="H34" s="18">
        <f>D34/$D$5*100</f>
        <v>4.7232992597814594</v>
      </c>
      <c r="J34" s="17">
        <v>1735.5419999999999</v>
      </c>
    </row>
    <row r="35" spans="1:10" ht="17.149999999999999" customHeight="1" x14ac:dyDescent="0.6">
      <c r="A35" s="15" t="s">
        <v>18</v>
      </c>
      <c r="B35" s="4">
        <v>354</v>
      </c>
      <c r="C35" s="21">
        <v>1285</v>
      </c>
      <c r="D35" s="21">
        <v>9485</v>
      </c>
      <c r="E35" s="20">
        <f>D35/C35*1000</f>
        <v>7381.3229571984439</v>
      </c>
      <c r="F35" s="24">
        <f>D35/J35</f>
        <v>3.7813023865858448</v>
      </c>
      <c r="G35" s="18">
        <f>C35/$C$5*100</f>
        <v>65.863659661711935</v>
      </c>
      <c r="H35" s="18">
        <f>D35/$D$5*100</f>
        <v>66.866408177652445</v>
      </c>
      <c r="J35" s="17">
        <v>2508.395</v>
      </c>
    </row>
    <row r="36" spans="1:10" ht="17.149999999999999" customHeight="1" x14ac:dyDescent="0.6">
      <c r="A36" s="15" t="s">
        <v>16</v>
      </c>
      <c r="B36" s="4">
        <v>817</v>
      </c>
      <c r="C36" s="21" t="s">
        <v>49</v>
      </c>
      <c r="D36" s="21" t="s">
        <v>49</v>
      </c>
      <c r="E36" s="20" t="s">
        <v>49</v>
      </c>
      <c r="F36" s="25" t="s">
        <v>49</v>
      </c>
      <c r="G36" s="7" t="s">
        <v>49</v>
      </c>
      <c r="H36" s="7" t="s">
        <v>49</v>
      </c>
      <c r="J36" s="17">
        <v>455.827</v>
      </c>
    </row>
    <row r="37" spans="1:10" ht="17.149999999999999" customHeight="1" x14ac:dyDescent="0.6">
      <c r="A37" s="15" t="s">
        <v>35</v>
      </c>
      <c r="B37" s="4"/>
      <c r="C37" s="21" t="s">
        <v>49</v>
      </c>
      <c r="D37" s="21" t="s">
        <v>49</v>
      </c>
      <c r="E37" s="20" t="s">
        <v>49</v>
      </c>
      <c r="F37" s="25" t="s">
        <v>49</v>
      </c>
      <c r="G37" s="7" t="s">
        <v>49</v>
      </c>
      <c r="H37" s="7" t="s">
        <v>49</v>
      </c>
      <c r="J37" s="17">
        <v>171.815</v>
      </c>
    </row>
    <row r="38" spans="1:10" ht="5.25" customHeight="1" x14ac:dyDescent="0.6">
      <c r="C38" s="12"/>
      <c r="D38" s="12"/>
      <c r="F38" s="28"/>
      <c r="G38" s="11"/>
      <c r="H38" s="11"/>
    </row>
    <row r="39" spans="1:10" s="14" customFormat="1" ht="12" x14ac:dyDescent="0.6">
      <c r="D39" s="9"/>
      <c r="E39" s="9"/>
      <c r="H39" s="10" t="s">
        <v>44</v>
      </c>
    </row>
    <row r="40" spans="1:10" x14ac:dyDescent="0.6">
      <c r="D40" s="1"/>
      <c r="E40" s="1"/>
    </row>
  </sheetData>
  <sortState xmlns:xlrd2="http://schemas.microsoft.com/office/spreadsheetml/2017/richdata2" ref="A6:J37">
    <sortCondition ref="A6:A37"/>
  </sortState>
  <mergeCells count="2">
    <mergeCell ref="A1:H1"/>
    <mergeCell ref="A3:A4"/>
  </mergeCells>
  <printOptions horizontalCentered="1"/>
  <pageMargins left="0.74803149606299202" right="0.74803149606299202" top="0.75" bottom="0.75" header="0.511811023622047" footer="0.511811023622047"/>
  <pageSetup paperSize="9" scale="9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Table15</vt:lpstr>
      <vt:lpstr>Table15!Print_Area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PMRU</cp:lastModifiedBy>
  <cp:lastPrinted>2021-08-13T07:58:53Z</cp:lastPrinted>
  <dcterms:created xsi:type="dcterms:W3CDTF">2002-03-19T07:57:07Z</dcterms:created>
  <dcterms:modified xsi:type="dcterms:W3CDTF">2022-07-28T06:35:39Z</dcterms:modified>
</cp:coreProperties>
</file>