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pen Data\Mega Data Sets\Agriculture  BOS Indicator\"/>
    </mc:Choice>
  </mc:AlternateContent>
  <xr:revisionPtr revIDLastSave="0" documentId="13_ncr:1_{0E8E0C11-D17C-4115-8AFC-F80ECC8ED71E}" xr6:coauthVersionLast="47" xr6:coauthVersionMax="47" xr10:uidLastSave="{00000000-0000-0000-0000-000000000000}"/>
  <bookViews>
    <workbookView xWindow="-90" yWindow="-90" windowWidth="19380" windowHeight="10260" xr2:uid="{00000000-000D-0000-FFFF-FFFF00000000}"/>
  </bookViews>
  <sheets>
    <sheet name="Table13" sheetId="13" r:id="rId1"/>
  </sheets>
  <definedNames>
    <definedName name="_xlnm.Print_Area" localSheetId="0">Table13!$A$1:$I$39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13" l="1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D5" i="13" l="1"/>
  <c r="F5" i="13" s="1"/>
  <c r="C5" i="13"/>
  <c r="H7" i="13" l="1"/>
  <c r="G7" i="13"/>
  <c r="E7" i="13"/>
  <c r="H36" i="13"/>
  <c r="G36" i="13"/>
  <c r="E36" i="13"/>
  <c r="H35" i="13"/>
  <c r="G35" i="13"/>
  <c r="E35" i="13"/>
  <c r="H23" i="13"/>
  <c r="G23" i="13"/>
  <c r="E23" i="13"/>
  <c r="H17" i="13"/>
  <c r="G17" i="13"/>
  <c r="E17" i="13"/>
  <c r="H15" i="13"/>
  <c r="G15" i="13"/>
  <c r="E15" i="13"/>
  <c r="H12" i="13"/>
  <c r="G12" i="13"/>
  <c r="E12" i="13"/>
  <c r="E5" i="13"/>
  <c r="H5" i="13" l="1"/>
  <c r="G5" i="13"/>
</calcChain>
</file>

<file path=xl/sharedStrings.xml><?xml version="1.0" encoding="utf-8"?>
<sst xmlns="http://schemas.openxmlformats.org/spreadsheetml/2006/main" count="52" uniqueCount="50">
  <si>
    <t>Peshawar</t>
  </si>
  <si>
    <t>Nowshera</t>
  </si>
  <si>
    <t>Charsadda</t>
  </si>
  <si>
    <t>Mardan</t>
  </si>
  <si>
    <t>Swabi</t>
  </si>
  <si>
    <t>Kohat</t>
  </si>
  <si>
    <t>Hangu</t>
  </si>
  <si>
    <t>Karak</t>
  </si>
  <si>
    <t>Abbottabad</t>
  </si>
  <si>
    <t>Haripur</t>
  </si>
  <si>
    <t>Mansehra</t>
  </si>
  <si>
    <t>Kohistan</t>
  </si>
  <si>
    <t>Battagram</t>
  </si>
  <si>
    <t>Bannu</t>
  </si>
  <si>
    <t>Lakki</t>
  </si>
  <si>
    <t>D.I.Khan</t>
  </si>
  <si>
    <t>Tank</t>
  </si>
  <si>
    <t>Chitral</t>
  </si>
  <si>
    <t>Swat</t>
  </si>
  <si>
    <t>Shangla</t>
  </si>
  <si>
    <t>Buner</t>
  </si>
  <si>
    <t>Malakand</t>
  </si>
  <si>
    <t>Population</t>
  </si>
  <si>
    <t>000 persons</t>
  </si>
  <si>
    <t>Kgs</t>
  </si>
  <si>
    <t>Area</t>
  </si>
  <si>
    <t>Production</t>
  </si>
  <si>
    <t>Yield per hectare</t>
  </si>
  <si>
    <t>Production per capita</t>
  </si>
  <si>
    <t>District</t>
  </si>
  <si>
    <t>%</t>
  </si>
  <si>
    <t>Hectare</t>
  </si>
  <si>
    <t>Khyber
Pakhtunkhwa</t>
  </si>
  <si>
    <t>Distt: % share of Area with Khyber Pakhtunkhwa</t>
  </si>
  <si>
    <t>Distt: % share of production with Khyber Pakhtunkhwa</t>
  </si>
  <si>
    <t>Tor Ghar</t>
  </si>
  <si>
    <t>Table No. 13</t>
  </si>
  <si>
    <t>Dir Lower</t>
  </si>
  <si>
    <t>Dir Upper</t>
  </si>
  <si>
    <t>Orakzai</t>
  </si>
  <si>
    <t>S.Waziristan</t>
  </si>
  <si>
    <t xml:space="preserve">Khyber </t>
  </si>
  <si>
    <t>N.Waziristan</t>
  </si>
  <si>
    <t>Bajaur</t>
  </si>
  <si>
    <t>Tonnes</t>
  </si>
  <si>
    <r>
      <t>Source:</t>
    </r>
    <r>
      <rPr>
        <sz val="9"/>
        <rFont val="Arial"/>
        <family val="2"/>
      </rPr>
      <t xml:space="preserve">    Directorate of Crop Reporting Services, Khyber Pakhtunkhwa, Peshawar</t>
    </r>
  </si>
  <si>
    <t>Mohmand</t>
  </si>
  <si>
    <t>Kurram</t>
  </si>
  <si>
    <t>DISTRICT WISE AREA, PRODUCTION, YIELD PER HECTARE, PRODUCTION PER CAPITA AND PERCENTAGE SHARE OF MASOOR WITH KHYBER PAKHTUNKHWA,  2019-20</t>
  </si>
  <si>
    <t>Population2019-20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</si>
</sst>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Border="1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" fontId="3" fillId="0" borderId="0" xfId="0" applyNumberFormat="1" applyFont="1" applyFill="1" applyAlignment="1">
      <alignment horizontal="right" vertical="center" wrapText="1"/>
    </xf>
    <xf numFmtId="1" fontId="1" fillId="0" borderId="0" xfId="0" applyNumberFormat="1" applyFont="1" applyFill="1" applyAlignment="1">
      <alignment horizontal="right"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0" xfId="0" applyNumberFormat="1" applyFont="1" applyFill="1" applyAlignment="1">
      <alignment wrapText="1"/>
    </xf>
    <xf numFmtId="165" fontId="3" fillId="0" borderId="1" xfId="2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L40"/>
  <sheetViews>
    <sheetView tabSelected="1" view="pageBreakPreview" zoomScaleSheetLayoutView="100" workbookViewId="0">
      <selection sqref="A1:H1"/>
    </sheetView>
  </sheetViews>
  <sheetFormatPr defaultColWidth="9.1328125" defaultRowHeight="13" x14ac:dyDescent="0.6"/>
  <cols>
    <col min="1" max="1" width="13.7265625" style="2" customWidth="1"/>
    <col min="2" max="2" width="10.7265625" style="2" hidden="1" customWidth="1"/>
    <col min="3" max="6" width="11.7265625" style="2" customWidth="1"/>
    <col min="7" max="8" width="13.1328125" style="2" customWidth="1"/>
    <col min="9" max="9" width="0" style="2" hidden="1" customWidth="1"/>
    <col min="10" max="10" width="9.7265625" style="2" hidden="1" customWidth="1"/>
    <col min="11" max="11" width="11.54296875" style="2" bestFit="1" customWidth="1"/>
    <col min="12" max="12" width="11.54296875" style="2" hidden="1" customWidth="1"/>
    <col min="13" max="16384" width="9.1328125" style="2"/>
  </cols>
  <sheetData>
    <row r="1" spans="1:12" ht="60" customHeight="1" x14ac:dyDescent="0.6">
      <c r="A1" s="34" t="s">
        <v>48</v>
      </c>
      <c r="B1" s="34"/>
      <c r="C1" s="34"/>
      <c r="D1" s="34"/>
      <c r="E1" s="34"/>
      <c r="F1" s="34"/>
      <c r="G1" s="34"/>
      <c r="H1" s="34"/>
    </row>
    <row r="2" spans="1:12" s="15" customFormat="1" ht="12.95" customHeight="1" x14ac:dyDescent="0.6">
      <c r="A2" s="14" t="s">
        <v>36</v>
      </c>
      <c r="B2" s="14"/>
      <c r="C2" s="14"/>
      <c r="D2" s="14"/>
      <c r="E2" s="14"/>
      <c r="F2" s="14"/>
      <c r="G2" s="14"/>
      <c r="H2" s="14"/>
    </row>
    <row r="3" spans="1:12" ht="54" customHeight="1" x14ac:dyDescent="0.6">
      <c r="A3" s="35" t="s">
        <v>29</v>
      </c>
      <c r="B3" s="30" t="s">
        <v>22</v>
      </c>
      <c r="C3" s="30" t="s">
        <v>25</v>
      </c>
      <c r="D3" s="30" t="s">
        <v>26</v>
      </c>
      <c r="E3" s="30" t="s">
        <v>27</v>
      </c>
      <c r="F3" s="31" t="s">
        <v>28</v>
      </c>
      <c r="G3" s="32" t="s">
        <v>33</v>
      </c>
      <c r="H3" s="30" t="s">
        <v>34</v>
      </c>
      <c r="J3" s="28" t="s">
        <v>49</v>
      </c>
    </row>
    <row r="4" spans="1:12" ht="20.149999999999999" customHeight="1" x14ac:dyDescent="0.6">
      <c r="A4" s="35"/>
      <c r="B4" s="3" t="s">
        <v>23</v>
      </c>
      <c r="C4" s="3" t="s">
        <v>31</v>
      </c>
      <c r="D4" s="3" t="s">
        <v>44</v>
      </c>
      <c r="E4" s="3" t="s">
        <v>24</v>
      </c>
      <c r="F4" s="25" t="s">
        <v>24</v>
      </c>
      <c r="G4" s="3" t="s">
        <v>30</v>
      </c>
      <c r="H4" s="3" t="s">
        <v>30</v>
      </c>
      <c r="J4" s="21"/>
    </row>
    <row r="5" spans="1:12" ht="26.15" customHeight="1" x14ac:dyDescent="0.6">
      <c r="A5" s="6" t="s">
        <v>32</v>
      </c>
      <c r="B5" s="5">
        <v>25345</v>
      </c>
      <c r="C5" s="22">
        <f>SUM(C6:C37)</f>
        <v>3083</v>
      </c>
      <c r="D5" s="22">
        <f>SUM(D6:D37)</f>
        <v>1758</v>
      </c>
      <c r="E5" s="8">
        <f>D5/C5*1000</f>
        <v>570.22380797924097</v>
      </c>
      <c r="F5" s="27">
        <f>D5/J5*1000</f>
        <v>4.6059288574726229E-2</v>
      </c>
      <c r="G5" s="8">
        <f>SUM(G6:G37)</f>
        <v>100</v>
      </c>
      <c r="H5" s="8">
        <f>SUM(H6:H37)</f>
        <v>100</v>
      </c>
      <c r="J5" s="18">
        <v>38168197</v>
      </c>
      <c r="K5" s="11"/>
      <c r="L5" s="2">
        <f>1758/38168197*1000</f>
        <v>4.6059288574726229E-2</v>
      </c>
    </row>
    <row r="6" spans="1:12" ht="17.149999999999999" customHeight="1" x14ac:dyDescent="0.6">
      <c r="A6" s="17" t="s">
        <v>8</v>
      </c>
      <c r="B6" s="4">
        <v>1110</v>
      </c>
      <c r="C6" s="23">
        <v>0</v>
      </c>
      <c r="D6" s="23">
        <v>0</v>
      </c>
      <c r="E6" s="23">
        <v>0</v>
      </c>
      <c r="F6" s="26">
        <f t="shared" ref="F6:F37" si="0">D6/J6*1000</f>
        <v>0</v>
      </c>
      <c r="G6" s="23">
        <v>0</v>
      </c>
      <c r="H6" s="23">
        <v>0</v>
      </c>
      <c r="J6" s="19">
        <v>1414311</v>
      </c>
      <c r="K6" s="11"/>
    </row>
    <row r="7" spans="1:12" ht="17.149999999999999" customHeight="1" x14ac:dyDescent="0.6">
      <c r="A7" s="17" t="s">
        <v>43</v>
      </c>
      <c r="B7" s="4"/>
      <c r="C7" s="24">
        <v>2153</v>
      </c>
      <c r="D7" s="24">
        <v>954</v>
      </c>
      <c r="E7" s="7">
        <f>D7/C7*1000</f>
        <v>443.1026474686484</v>
      </c>
      <c r="F7" s="26">
        <f t="shared" si="0"/>
        <v>0.80499943464400292</v>
      </c>
      <c r="G7" s="20">
        <f>C7/$C$5*100</f>
        <v>69.83457671099579</v>
      </c>
      <c r="H7" s="20">
        <f>D7/$D$5*100</f>
        <v>54.26621160409556</v>
      </c>
      <c r="J7" s="19">
        <v>1185094</v>
      </c>
      <c r="K7" s="11"/>
    </row>
    <row r="8" spans="1:12" ht="17.149999999999999" customHeight="1" x14ac:dyDescent="0.6">
      <c r="A8" s="17" t="s">
        <v>13</v>
      </c>
      <c r="B8" s="4">
        <v>967</v>
      </c>
      <c r="C8" s="23">
        <v>0</v>
      </c>
      <c r="D8" s="23">
        <v>0</v>
      </c>
      <c r="E8" s="23">
        <v>0</v>
      </c>
      <c r="F8" s="26">
        <f t="shared" si="0"/>
        <v>0</v>
      </c>
      <c r="G8" s="23">
        <v>0</v>
      </c>
      <c r="H8" s="23">
        <v>0</v>
      </c>
      <c r="J8" s="19">
        <v>1305559</v>
      </c>
      <c r="K8" s="11"/>
    </row>
    <row r="9" spans="1:12" ht="17.149999999999999" customHeight="1" x14ac:dyDescent="0.6">
      <c r="A9" s="17" t="s">
        <v>12</v>
      </c>
      <c r="B9" s="4">
        <v>417</v>
      </c>
      <c r="C9" s="23">
        <v>0</v>
      </c>
      <c r="D9" s="23">
        <v>0</v>
      </c>
      <c r="E9" s="23">
        <v>0</v>
      </c>
      <c r="F9" s="26">
        <f t="shared" si="0"/>
        <v>0</v>
      </c>
      <c r="G9" s="23">
        <v>0</v>
      </c>
      <c r="H9" s="23">
        <v>0</v>
      </c>
      <c r="J9" s="19">
        <v>507547</v>
      </c>
      <c r="K9" s="11"/>
    </row>
    <row r="10" spans="1:12" ht="17.149999999999999" customHeight="1" x14ac:dyDescent="0.6">
      <c r="A10" s="17" t="s">
        <v>20</v>
      </c>
      <c r="B10" s="4">
        <v>823</v>
      </c>
      <c r="C10" s="23">
        <v>0</v>
      </c>
      <c r="D10" s="23">
        <v>0</v>
      </c>
      <c r="E10" s="23">
        <v>0</v>
      </c>
      <c r="F10" s="26">
        <f t="shared" si="0"/>
        <v>0</v>
      </c>
      <c r="G10" s="23">
        <v>0</v>
      </c>
      <c r="H10" s="23">
        <v>0</v>
      </c>
      <c r="J10" s="19">
        <v>968048</v>
      </c>
      <c r="K10" s="11"/>
    </row>
    <row r="11" spans="1:12" ht="17.149999999999999" customHeight="1" x14ac:dyDescent="0.6">
      <c r="A11" s="17" t="s">
        <v>2</v>
      </c>
      <c r="B11" s="4">
        <v>1472</v>
      </c>
      <c r="C11" s="23">
        <v>0</v>
      </c>
      <c r="D11" s="23">
        <v>0</v>
      </c>
      <c r="E11" s="23">
        <v>0</v>
      </c>
      <c r="F11" s="26">
        <f t="shared" si="0"/>
        <v>0</v>
      </c>
      <c r="G11" s="23">
        <v>0</v>
      </c>
      <c r="H11" s="23">
        <v>0</v>
      </c>
      <c r="J11" s="19">
        <v>1719129</v>
      </c>
      <c r="K11" s="11"/>
    </row>
    <row r="12" spans="1:12" ht="17.149999999999999" customHeight="1" x14ac:dyDescent="0.6">
      <c r="A12" s="17" t="s">
        <v>17</v>
      </c>
      <c r="B12" s="4">
        <v>439</v>
      </c>
      <c r="C12" s="23">
        <v>217</v>
      </c>
      <c r="D12" s="23">
        <v>338</v>
      </c>
      <c r="E12" s="7">
        <f>D12/C12*1000</f>
        <v>1557.6036866359445</v>
      </c>
      <c r="F12" s="26">
        <f t="shared" si="0"/>
        <v>0.72083599914693963</v>
      </c>
      <c r="G12" s="20">
        <f>C12/$C$5*100</f>
        <v>7.0385987674343173</v>
      </c>
      <c r="H12" s="20">
        <f>D12/$D$5*100</f>
        <v>19.226393629124004</v>
      </c>
      <c r="J12" s="19">
        <v>468900</v>
      </c>
      <c r="K12" s="11"/>
    </row>
    <row r="13" spans="1:12" ht="17.149999999999999" customHeight="1" x14ac:dyDescent="0.6">
      <c r="A13" s="17" t="s">
        <v>15</v>
      </c>
      <c r="B13" s="4">
        <v>1287</v>
      </c>
      <c r="C13" s="23">
        <v>0</v>
      </c>
      <c r="D13" s="23">
        <v>0</v>
      </c>
      <c r="E13" s="23">
        <v>0</v>
      </c>
      <c r="F13" s="26">
        <f t="shared" si="0"/>
        <v>0</v>
      </c>
      <c r="G13" s="23">
        <v>0</v>
      </c>
      <c r="H13" s="23">
        <v>0</v>
      </c>
      <c r="J13" s="19">
        <v>1855551</v>
      </c>
      <c r="K13" s="11"/>
    </row>
    <row r="14" spans="1:12" ht="17.149999999999999" customHeight="1" x14ac:dyDescent="0.6">
      <c r="A14" s="17" t="s">
        <v>37</v>
      </c>
      <c r="B14" s="4">
        <v>474</v>
      </c>
      <c r="C14" s="23">
        <v>0</v>
      </c>
      <c r="D14" s="23">
        <v>0</v>
      </c>
      <c r="E14" s="23">
        <v>0</v>
      </c>
      <c r="F14" s="26">
        <f t="shared" si="0"/>
        <v>0</v>
      </c>
      <c r="G14" s="23">
        <v>0</v>
      </c>
      <c r="H14" s="23">
        <v>0</v>
      </c>
      <c r="J14" s="19">
        <v>1561530</v>
      </c>
      <c r="K14" s="11"/>
    </row>
    <row r="15" spans="1:12" ht="17.149999999999999" customHeight="1" x14ac:dyDescent="0.6">
      <c r="A15" s="17" t="s">
        <v>38</v>
      </c>
      <c r="B15" s="4">
        <v>914</v>
      </c>
      <c r="C15" s="23">
        <v>5</v>
      </c>
      <c r="D15" s="23">
        <v>6</v>
      </c>
      <c r="E15" s="7">
        <f>D15/C15*1000</f>
        <v>1200</v>
      </c>
      <c r="F15" s="26">
        <f t="shared" si="0"/>
        <v>5.8258026742376212E-3</v>
      </c>
      <c r="G15" s="20">
        <f>C15/$C$5*100</f>
        <v>0.1621796951021732</v>
      </c>
      <c r="H15" s="20">
        <f>D15/$D$5*100</f>
        <v>0.34129692832764508</v>
      </c>
      <c r="J15" s="19">
        <v>1029901</v>
      </c>
      <c r="K15" s="11"/>
    </row>
    <row r="16" spans="1:12" ht="17.149999999999999" customHeight="1" x14ac:dyDescent="0.6">
      <c r="A16" s="17" t="s">
        <v>6</v>
      </c>
      <c r="B16" s="4">
        <v>650</v>
      </c>
      <c r="C16" s="23">
        <v>0</v>
      </c>
      <c r="D16" s="23">
        <v>0</v>
      </c>
      <c r="E16" s="23">
        <v>0</v>
      </c>
      <c r="F16" s="26">
        <f t="shared" si="0"/>
        <v>0</v>
      </c>
      <c r="G16" s="23">
        <v>0</v>
      </c>
      <c r="H16" s="23">
        <v>0</v>
      </c>
      <c r="J16" s="19">
        <v>557180</v>
      </c>
      <c r="K16" s="11"/>
    </row>
    <row r="17" spans="1:11" ht="17.149999999999999" customHeight="1" x14ac:dyDescent="0.6">
      <c r="A17" s="17" t="s">
        <v>9</v>
      </c>
      <c r="B17" s="4">
        <v>848</v>
      </c>
      <c r="C17" s="23">
        <v>8</v>
      </c>
      <c r="D17" s="23">
        <v>3</v>
      </c>
      <c r="E17" s="7">
        <f>D17/C17*1000</f>
        <v>375</v>
      </c>
      <c r="F17" s="26">
        <f t="shared" si="0"/>
        <v>2.8415360586189946E-3</v>
      </c>
      <c r="G17" s="20">
        <f>C17/$C$5*100</f>
        <v>0.2594875121634771</v>
      </c>
      <c r="H17" s="20">
        <f>D17/$D$5*100</f>
        <v>0.17064846416382254</v>
      </c>
      <c r="J17" s="19">
        <v>1055767</v>
      </c>
      <c r="K17" s="11"/>
    </row>
    <row r="18" spans="1:11" ht="17.149999999999999" customHeight="1" x14ac:dyDescent="0.6">
      <c r="A18" s="17" t="s">
        <v>7</v>
      </c>
      <c r="B18" s="4">
        <v>478</v>
      </c>
      <c r="C18" s="23">
        <v>0</v>
      </c>
      <c r="D18" s="23">
        <v>0</v>
      </c>
      <c r="E18" s="23">
        <v>0</v>
      </c>
      <c r="F18" s="26">
        <f t="shared" si="0"/>
        <v>0</v>
      </c>
      <c r="G18" s="23">
        <v>0</v>
      </c>
      <c r="H18" s="23">
        <v>0</v>
      </c>
      <c r="J18" s="19">
        <v>754477</v>
      </c>
      <c r="K18" s="11"/>
    </row>
    <row r="19" spans="1:11" ht="17.149999999999999" customHeight="1" x14ac:dyDescent="0.6">
      <c r="A19" s="17" t="s">
        <v>41</v>
      </c>
      <c r="B19" s="4"/>
      <c r="C19" s="24">
        <v>0</v>
      </c>
      <c r="D19" s="24">
        <v>0</v>
      </c>
      <c r="E19" s="24">
        <v>0</v>
      </c>
      <c r="F19" s="26">
        <f t="shared" si="0"/>
        <v>0</v>
      </c>
      <c r="G19" s="24">
        <v>0</v>
      </c>
      <c r="H19" s="24">
        <v>0</v>
      </c>
      <c r="J19" s="19">
        <v>1066721</v>
      </c>
      <c r="K19" s="11"/>
    </row>
    <row r="20" spans="1:11" ht="17.149999999999999" customHeight="1" x14ac:dyDescent="0.6">
      <c r="A20" s="17" t="s">
        <v>5</v>
      </c>
      <c r="B20" s="4">
        <v>731</v>
      </c>
      <c r="C20" s="23">
        <v>0</v>
      </c>
      <c r="D20" s="23">
        <v>0</v>
      </c>
      <c r="E20" s="23">
        <v>0</v>
      </c>
      <c r="F20" s="26">
        <f t="shared" si="0"/>
        <v>0</v>
      </c>
      <c r="G20" s="23">
        <v>0</v>
      </c>
      <c r="H20" s="23">
        <v>0</v>
      </c>
      <c r="J20" s="19">
        <v>1196329</v>
      </c>
      <c r="K20" s="11"/>
    </row>
    <row r="21" spans="1:11" ht="17.149999999999999" customHeight="1" x14ac:dyDescent="0.6">
      <c r="A21" s="17" t="s">
        <v>11</v>
      </c>
      <c r="B21" s="4">
        <v>1105</v>
      </c>
      <c r="C21" s="23">
        <v>0</v>
      </c>
      <c r="D21" s="23">
        <v>0</v>
      </c>
      <c r="E21" s="23">
        <v>0</v>
      </c>
      <c r="F21" s="26">
        <f t="shared" si="0"/>
        <v>0</v>
      </c>
      <c r="G21" s="23">
        <v>0</v>
      </c>
      <c r="H21" s="23">
        <v>0</v>
      </c>
      <c r="J21" s="19">
        <v>841055</v>
      </c>
      <c r="K21" s="11"/>
    </row>
    <row r="22" spans="1:11" ht="17.149999999999999" customHeight="1" x14ac:dyDescent="0.6">
      <c r="A22" s="17" t="s">
        <v>47</v>
      </c>
      <c r="B22" s="4"/>
      <c r="C22" s="24">
        <v>0</v>
      </c>
      <c r="D22" s="24">
        <v>0</v>
      </c>
      <c r="E22" s="24">
        <v>0</v>
      </c>
      <c r="F22" s="26">
        <f t="shared" si="0"/>
        <v>0</v>
      </c>
      <c r="G22" s="24">
        <v>0</v>
      </c>
      <c r="H22" s="24">
        <v>0</v>
      </c>
      <c r="J22" s="19">
        <v>642643</v>
      </c>
      <c r="K22" s="11"/>
    </row>
    <row r="23" spans="1:11" ht="17.149999999999999" customHeight="1" x14ac:dyDescent="0.6">
      <c r="A23" s="17" t="s">
        <v>14</v>
      </c>
      <c r="B23" s="4">
        <v>691</v>
      </c>
      <c r="C23" s="23">
        <v>152</v>
      </c>
      <c r="D23" s="24">
        <v>93</v>
      </c>
      <c r="E23" s="7">
        <f>D23/C23*1000</f>
        <v>611.8421052631578</v>
      </c>
      <c r="F23" s="26">
        <f t="shared" si="0"/>
        <v>9.4593041410392417E-2</v>
      </c>
      <c r="G23" s="20">
        <f>C23/$C$5*100</f>
        <v>4.9302627311060654</v>
      </c>
      <c r="H23" s="20">
        <f>D23/$D$5*100</f>
        <v>5.2901023890784984</v>
      </c>
      <c r="J23" s="19">
        <v>983159</v>
      </c>
      <c r="K23" s="11"/>
    </row>
    <row r="24" spans="1:11" ht="17.149999999999999" customHeight="1" x14ac:dyDescent="0.6">
      <c r="A24" s="17" t="s">
        <v>21</v>
      </c>
      <c r="B24" s="4">
        <v>1563</v>
      </c>
      <c r="C24" s="23">
        <v>0</v>
      </c>
      <c r="D24" s="23">
        <v>0</v>
      </c>
      <c r="E24" s="23">
        <v>0</v>
      </c>
      <c r="F24" s="26">
        <f t="shared" si="0"/>
        <v>0</v>
      </c>
      <c r="G24" s="23">
        <v>0</v>
      </c>
      <c r="H24" s="23">
        <v>0</v>
      </c>
      <c r="J24" s="19">
        <v>764676</v>
      </c>
      <c r="K24" s="11"/>
    </row>
    <row r="25" spans="1:11" ht="17.149999999999999" customHeight="1" x14ac:dyDescent="0.6">
      <c r="A25" s="17" t="s">
        <v>10</v>
      </c>
      <c r="B25" s="4">
        <v>2136</v>
      </c>
      <c r="C25" s="23">
        <v>0</v>
      </c>
      <c r="D25" s="23">
        <v>0</v>
      </c>
      <c r="E25" s="23">
        <v>0</v>
      </c>
      <c r="F25" s="26">
        <f t="shared" si="0"/>
        <v>0</v>
      </c>
      <c r="G25" s="23">
        <v>0</v>
      </c>
      <c r="H25" s="23">
        <v>0</v>
      </c>
      <c r="J25" s="19">
        <v>1662407</v>
      </c>
      <c r="K25" s="11"/>
    </row>
    <row r="26" spans="1:11" ht="17.149999999999999" customHeight="1" x14ac:dyDescent="0.6">
      <c r="A26" s="17" t="s">
        <v>3</v>
      </c>
      <c r="B26" s="4">
        <v>1262</v>
      </c>
      <c r="C26" s="23">
        <v>0</v>
      </c>
      <c r="D26" s="23">
        <v>0</v>
      </c>
      <c r="E26" s="23">
        <v>0</v>
      </c>
      <c r="F26" s="26">
        <f t="shared" si="0"/>
        <v>0</v>
      </c>
      <c r="G26" s="23">
        <v>0</v>
      </c>
      <c r="H26" s="23">
        <v>0</v>
      </c>
      <c r="J26" s="19">
        <v>2544205</v>
      </c>
      <c r="K26" s="11"/>
    </row>
    <row r="27" spans="1:11" ht="17.149999999999999" customHeight="1" x14ac:dyDescent="0.6">
      <c r="A27" s="17" t="s">
        <v>46</v>
      </c>
      <c r="B27" s="4"/>
      <c r="C27" s="24">
        <v>0</v>
      </c>
      <c r="D27" s="24">
        <v>0</v>
      </c>
      <c r="E27" s="24">
        <v>0</v>
      </c>
      <c r="F27" s="26">
        <f t="shared" si="0"/>
        <v>0</v>
      </c>
      <c r="G27" s="24">
        <v>0</v>
      </c>
      <c r="H27" s="24">
        <v>0</v>
      </c>
      <c r="J27" s="19">
        <v>497525</v>
      </c>
      <c r="K27" s="11"/>
    </row>
    <row r="28" spans="1:11" ht="17.149999999999999" customHeight="1" x14ac:dyDescent="0.6">
      <c r="A28" s="17" t="s">
        <v>42</v>
      </c>
      <c r="B28" s="4"/>
      <c r="C28" s="24">
        <v>0</v>
      </c>
      <c r="D28" s="24">
        <v>0</v>
      </c>
      <c r="E28" s="24">
        <v>0</v>
      </c>
      <c r="F28" s="26">
        <f t="shared" si="0"/>
        <v>0</v>
      </c>
      <c r="G28" s="24">
        <v>0</v>
      </c>
      <c r="H28" s="24">
        <v>0</v>
      </c>
      <c r="J28" s="19">
        <v>571172</v>
      </c>
      <c r="K28" s="11"/>
    </row>
    <row r="29" spans="1:11" ht="17.149999999999999" customHeight="1" x14ac:dyDescent="0.6">
      <c r="A29" s="17" t="s">
        <v>1</v>
      </c>
      <c r="B29" s="4">
        <v>3163</v>
      </c>
      <c r="C29" s="23">
        <v>0</v>
      </c>
      <c r="D29" s="23">
        <v>0</v>
      </c>
      <c r="E29" s="23">
        <v>0</v>
      </c>
      <c r="F29" s="26">
        <f t="shared" si="0"/>
        <v>0</v>
      </c>
      <c r="G29" s="23">
        <v>0</v>
      </c>
      <c r="H29" s="23">
        <v>0</v>
      </c>
      <c r="J29" s="19">
        <v>1646053</v>
      </c>
      <c r="K29" s="11"/>
    </row>
    <row r="30" spans="1:11" ht="17.149999999999999" customHeight="1" x14ac:dyDescent="0.6">
      <c r="A30" s="17" t="s">
        <v>39</v>
      </c>
      <c r="B30" s="4"/>
      <c r="C30" s="24">
        <v>0</v>
      </c>
      <c r="D30" s="24">
        <v>0</v>
      </c>
      <c r="E30" s="24">
        <v>0</v>
      </c>
      <c r="F30" s="26">
        <f t="shared" si="0"/>
        <v>0</v>
      </c>
      <c r="G30" s="24">
        <v>0</v>
      </c>
      <c r="H30" s="24">
        <v>0</v>
      </c>
      <c r="J30" s="19">
        <v>258681</v>
      </c>
      <c r="K30" s="11"/>
    </row>
    <row r="31" spans="1:11" ht="17.149999999999999" customHeight="1" x14ac:dyDescent="0.6">
      <c r="A31" s="17" t="s">
        <v>0</v>
      </c>
      <c r="B31" s="4">
        <v>657</v>
      </c>
      <c r="C31" s="23">
        <v>0</v>
      </c>
      <c r="D31" s="23">
        <v>0</v>
      </c>
      <c r="E31" s="23">
        <v>0</v>
      </c>
      <c r="F31" s="26">
        <f t="shared" si="0"/>
        <v>0</v>
      </c>
      <c r="G31" s="23">
        <v>0</v>
      </c>
      <c r="H31" s="23">
        <v>0</v>
      </c>
      <c r="J31" s="19">
        <v>4812353</v>
      </c>
      <c r="K31" s="11"/>
    </row>
    <row r="32" spans="1:11" ht="17.149999999999999" customHeight="1" x14ac:dyDescent="0.6">
      <c r="A32" s="17" t="s">
        <v>40</v>
      </c>
      <c r="B32" s="4"/>
      <c r="C32" s="24">
        <v>0</v>
      </c>
      <c r="D32" s="24">
        <v>0</v>
      </c>
      <c r="E32" s="24">
        <v>0</v>
      </c>
      <c r="F32" s="26">
        <f t="shared" si="0"/>
        <v>0</v>
      </c>
      <c r="G32" s="24">
        <v>0</v>
      </c>
      <c r="H32" s="24">
        <v>0</v>
      </c>
      <c r="J32" s="19">
        <v>718208</v>
      </c>
      <c r="K32" s="11"/>
    </row>
    <row r="33" spans="1:11" ht="17.149999999999999" customHeight="1" x14ac:dyDescent="0.6">
      <c r="A33" s="17" t="s">
        <v>19</v>
      </c>
      <c r="B33" s="4">
        <v>1493</v>
      </c>
      <c r="C33" s="23">
        <v>0</v>
      </c>
      <c r="D33" s="23">
        <v>0</v>
      </c>
      <c r="E33" s="23">
        <v>0</v>
      </c>
      <c r="F33" s="26">
        <f t="shared" si="0"/>
        <v>0</v>
      </c>
      <c r="G33" s="23">
        <v>0</v>
      </c>
      <c r="H33" s="23">
        <v>0</v>
      </c>
      <c r="J33" s="19">
        <v>819941</v>
      </c>
      <c r="K33" s="11"/>
    </row>
    <row r="34" spans="1:11" ht="17.149999999999999" customHeight="1" x14ac:dyDescent="0.6">
      <c r="A34" s="17" t="s">
        <v>4</v>
      </c>
      <c r="B34" s="4">
        <v>1924</v>
      </c>
      <c r="C34" s="23">
        <v>0</v>
      </c>
      <c r="D34" s="23">
        <v>0</v>
      </c>
      <c r="E34" s="23">
        <v>0</v>
      </c>
      <c r="F34" s="26">
        <f t="shared" si="0"/>
        <v>0</v>
      </c>
      <c r="G34" s="23">
        <v>0</v>
      </c>
      <c r="H34" s="23">
        <v>0</v>
      </c>
      <c r="J34" s="19">
        <v>1735542</v>
      </c>
      <c r="K34" s="11"/>
    </row>
    <row r="35" spans="1:11" ht="17.149999999999999" customHeight="1" x14ac:dyDescent="0.6">
      <c r="A35" s="17" t="s">
        <v>18</v>
      </c>
      <c r="B35" s="4">
        <v>354</v>
      </c>
      <c r="C35" s="24">
        <v>26</v>
      </c>
      <c r="D35" s="24">
        <v>10</v>
      </c>
      <c r="E35" s="7">
        <f>D35/C35*1000</f>
        <v>384.61538461538464</v>
      </c>
      <c r="F35" s="33">
        <f t="shared" si="0"/>
        <v>3.9866129537014707E-3</v>
      </c>
      <c r="G35" s="20">
        <f>C35/$C$5*100</f>
        <v>0.84333441453130065</v>
      </c>
      <c r="H35" s="20">
        <f>D35/$D$5*100</f>
        <v>0.56882821387940841</v>
      </c>
      <c r="J35" s="19">
        <v>2508395</v>
      </c>
      <c r="K35" s="11"/>
    </row>
    <row r="36" spans="1:11" ht="17.149999999999999" customHeight="1" x14ac:dyDescent="0.6">
      <c r="A36" s="17" t="s">
        <v>16</v>
      </c>
      <c r="B36" s="4">
        <v>817</v>
      </c>
      <c r="C36" s="24">
        <v>522</v>
      </c>
      <c r="D36" s="24">
        <v>354</v>
      </c>
      <c r="E36" s="7">
        <f>D36/C36*1000</f>
        <v>678.16091954022988</v>
      </c>
      <c r="F36" s="26">
        <f t="shared" si="0"/>
        <v>0.77661042456897023</v>
      </c>
      <c r="G36" s="20">
        <f>C36/$C$5*100</f>
        <v>16.931560168666884</v>
      </c>
      <c r="H36" s="20">
        <f>D36/$D$5*100</f>
        <v>20.136518771331058</v>
      </c>
      <c r="J36" s="19">
        <v>455827</v>
      </c>
      <c r="K36" s="11"/>
    </row>
    <row r="37" spans="1:11" ht="17.149999999999999" customHeight="1" x14ac:dyDescent="0.6">
      <c r="A37" s="17" t="s">
        <v>35</v>
      </c>
      <c r="B37" s="4"/>
      <c r="C37" s="24">
        <v>0</v>
      </c>
      <c r="D37" s="24">
        <v>0</v>
      </c>
      <c r="E37" s="24">
        <v>0</v>
      </c>
      <c r="F37" s="26">
        <f t="shared" si="0"/>
        <v>0</v>
      </c>
      <c r="G37" s="24">
        <v>0</v>
      </c>
      <c r="H37" s="24">
        <v>0</v>
      </c>
      <c r="J37" s="19">
        <v>171815</v>
      </c>
      <c r="K37" s="11"/>
    </row>
    <row r="38" spans="1:11" ht="9" customHeight="1" x14ac:dyDescent="0.6">
      <c r="C38" s="12"/>
      <c r="D38" s="13"/>
      <c r="F38" s="29"/>
      <c r="G38" s="11"/>
      <c r="H38" s="11"/>
      <c r="K38" s="11"/>
    </row>
    <row r="39" spans="1:11" s="15" customFormat="1" ht="12" x14ac:dyDescent="0.6">
      <c r="D39" s="9"/>
      <c r="E39" s="9"/>
      <c r="H39" s="10" t="s">
        <v>45</v>
      </c>
      <c r="K39" s="16"/>
    </row>
    <row r="40" spans="1:11" x14ac:dyDescent="0.6">
      <c r="D40" s="1"/>
      <c r="E40" s="1"/>
    </row>
  </sheetData>
  <sortState xmlns:xlrd2="http://schemas.microsoft.com/office/spreadsheetml/2017/richdata2" ref="A6:K37">
    <sortCondition ref="A6:A37"/>
  </sortState>
  <mergeCells count="2">
    <mergeCell ref="A1:H1"/>
    <mergeCell ref="A3:A4"/>
  </mergeCells>
  <printOptions horizontalCentered="1"/>
  <pageMargins left="0.74803149606299202" right="0.74803149606299202" top="0.75" bottom="0.75" header="0.511811023622047" footer="0.511811023622047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Table13</vt:lpstr>
      <vt:lpstr>Table13!Print_Area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Unicef</dc:creator>
  <cp:lastModifiedBy>PMRU</cp:lastModifiedBy>
  <cp:lastPrinted>2021-08-13T07:58:53Z</cp:lastPrinted>
  <dcterms:created xsi:type="dcterms:W3CDTF">2002-03-19T07:57:07Z</dcterms:created>
  <dcterms:modified xsi:type="dcterms:W3CDTF">2022-07-28T06:33:40Z</dcterms:modified>
</cp:coreProperties>
</file>