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Open Data\Mega Data Sets\Agriculture  BOS Indicator\"/>
    </mc:Choice>
  </mc:AlternateContent>
  <xr:revisionPtr revIDLastSave="0" documentId="13_ncr:1_{E863ABBE-279F-4FA1-AC89-393ED1F846AC}" xr6:coauthVersionLast="47" xr6:coauthVersionMax="47" xr10:uidLastSave="{00000000-0000-0000-0000-000000000000}"/>
  <bookViews>
    <workbookView xWindow="-90" yWindow="-90" windowWidth="19380" windowHeight="10260" xr2:uid="{00000000-000D-0000-FFFF-FFFF00000000}"/>
  </bookViews>
  <sheets>
    <sheet name="Table12" sheetId="15" r:id="rId1"/>
  </sheets>
  <definedNames>
    <definedName name="_xlnm.Print_Area" localSheetId="0">Table12!$A$1:$I$39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5" l="1"/>
  <c r="C5" i="15"/>
  <c r="H32" i="15" l="1"/>
  <c r="G32" i="15"/>
  <c r="F32" i="15"/>
  <c r="E32" i="15"/>
  <c r="H28" i="15"/>
  <c r="G28" i="15"/>
  <c r="F28" i="15"/>
  <c r="E28" i="15"/>
  <c r="H30" i="15"/>
  <c r="G30" i="15"/>
  <c r="F30" i="15"/>
  <c r="E30" i="15"/>
  <c r="H27" i="15"/>
  <c r="G27" i="15"/>
  <c r="F27" i="15"/>
  <c r="E27" i="15"/>
  <c r="H22" i="15"/>
  <c r="G22" i="15"/>
  <c r="F22" i="15"/>
  <c r="E22" i="15"/>
  <c r="H19" i="15"/>
  <c r="G19" i="15"/>
  <c r="F19" i="15"/>
  <c r="E19" i="15"/>
  <c r="H7" i="15"/>
  <c r="G7" i="15"/>
  <c r="F7" i="15"/>
  <c r="E7" i="15"/>
  <c r="H35" i="15"/>
  <c r="G35" i="15"/>
  <c r="F35" i="15"/>
  <c r="E35" i="15"/>
  <c r="H34" i="15"/>
  <c r="G34" i="15"/>
  <c r="F34" i="15"/>
  <c r="E34" i="15"/>
  <c r="H31" i="15"/>
  <c r="G31" i="15"/>
  <c r="F31" i="15"/>
  <c r="E31" i="15"/>
  <c r="H29" i="15"/>
  <c r="G29" i="15"/>
  <c r="F29" i="15"/>
  <c r="E29" i="15"/>
  <c r="H26" i="15"/>
  <c r="G26" i="15"/>
  <c r="F26" i="15"/>
  <c r="E26" i="15"/>
  <c r="H25" i="15"/>
  <c r="G25" i="15"/>
  <c r="F25" i="15"/>
  <c r="E25" i="15"/>
  <c r="H24" i="15"/>
  <c r="G24" i="15"/>
  <c r="F24" i="15"/>
  <c r="E24" i="15"/>
  <c r="H20" i="15"/>
  <c r="G20" i="15"/>
  <c r="F20" i="15"/>
  <c r="E20" i="15"/>
  <c r="H17" i="15"/>
  <c r="G17" i="15"/>
  <c r="F17" i="15"/>
  <c r="E17" i="15"/>
  <c r="H16" i="15"/>
  <c r="G16" i="15"/>
  <c r="F16" i="15"/>
  <c r="E16" i="15"/>
  <c r="H15" i="15"/>
  <c r="G15" i="15"/>
  <c r="F15" i="15"/>
  <c r="E15" i="15"/>
  <c r="H14" i="15"/>
  <c r="G14" i="15"/>
  <c r="F14" i="15"/>
  <c r="E14" i="15"/>
  <c r="H13" i="15"/>
  <c r="G13" i="15"/>
  <c r="F13" i="15"/>
  <c r="E13" i="15"/>
  <c r="H12" i="15"/>
  <c r="G12" i="15"/>
  <c r="F12" i="15"/>
  <c r="E12" i="15"/>
  <c r="H11" i="15"/>
  <c r="G11" i="15"/>
  <c r="F11" i="15"/>
  <c r="E11" i="15"/>
  <c r="H10" i="15"/>
  <c r="G10" i="15"/>
  <c r="F10" i="15"/>
  <c r="E10" i="15"/>
  <c r="H9" i="15"/>
  <c r="G9" i="15"/>
  <c r="F9" i="15"/>
  <c r="E9" i="15"/>
  <c r="H8" i="15"/>
  <c r="G8" i="15"/>
  <c r="F8" i="15"/>
  <c r="E8" i="15"/>
  <c r="F5" i="15"/>
  <c r="E5" i="15"/>
  <c r="G5" i="15" l="1"/>
  <c r="H5" i="15"/>
</calcChain>
</file>

<file path=xl/sharedStrings.xml><?xml version="1.0" encoding="utf-8"?>
<sst xmlns="http://schemas.openxmlformats.org/spreadsheetml/2006/main" count="94" uniqueCount="51">
  <si>
    <t>Peshawar</t>
  </si>
  <si>
    <t>Nowshera</t>
  </si>
  <si>
    <t>Charsadda</t>
  </si>
  <si>
    <t>Mardan</t>
  </si>
  <si>
    <t>Swabi</t>
  </si>
  <si>
    <t>Kohat</t>
  </si>
  <si>
    <t>Hangu</t>
  </si>
  <si>
    <t>Karak</t>
  </si>
  <si>
    <t>Abbottabad</t>
  </si>
  <si>
    <t>Haripur</t>
  </si>
  <si>
    <t>Mansehra</t>
  </si>
  <si>
    <t>Kohistan</t>
  </si>
  <si>
    <t>Battagram</t>
  </si>
  <si>
    <t>Bannu</t>
  </si>
  <si>
    <t>Lakki</t>
  </si>
  <si>
    <t>D.I.Khan</t>
  </si>
  <si>
    <t>Tank</t>
  </si>
  <si>
    <t>Chitral</t>
  </si>
  <si>
    <t>Swat</t>
  </si>
  <si>
    <t>Shangla</t>
  </si>
  <si>
    <t>Buner</t>
  </si>
  <si>
    <t>Malakand</t>
  </si>
  <si>
    <t>Population</t>
  </si>
  <si>
    <t>000 persons</t>
  </si>
  <si>
    <t>Kgs</t>
  </si>
  <si>
    <t>Area</t>
  </si>
  <si>
    <t>Production</t>
  </si>
  <si>
    <t>Yield per hectare</t>
  </si>
  <si>
    <t>Production per capita</t>
  </si>
  <si>
    <t>000 Hectare</t>
  </si>
  <si>
    <t>District</t>
  </si>
  <si>
    <t>%</t>
  </si>
  <si>
    <t>000 Tonnes</t>
  </si>
  <si>
    <t>Table No. 12</t>
  </si>
  <si>
    <t>Khyber
Pakhtunkhwa</t>
  </si>
  <si>
    <t>Distt: % share of Area with Khyber Pakhtunkhwa</t>
  </si>
  <si>
    <t>Distt: % share of production with Khyber Pakhtunkhwa</t>
  </si>
  <si>
    <t>Tor Ghar</t>
  </si>
  <si>
    <t>Dir Lower</t>
  </si>
  <si>
    <t>Dir Upper</t>
  </si>
  <si>
    <t>Khyber</t>
  </si>
  <si>
    <t>N.Wazirsitan</t>
  </si>
  <si>
    <t>Orakzai</t>
  </si>
  <si>
    <t>S.Waziristan</t>
  </si>
  <si>
    <t>Bajaur</t>
  </si>
  <si>
    <r>
      <t>Source:</t>
    </r>
    <r>
      <rPr>
        <sz val="9"/>
        <rFont val="Arial"/>
        <family val="2"/>
      </rPr>
      <t xml:space="preserve">    Directorate of Crop Reporting Services, Khyber Pakhtunkhwa, Peshawar</t>
    </r>
  </si>
  <si>
    <t>Mohmand</t>
  </si>
  <si>
    <t>Kurram</t>
  </si>
  <si>
    <t>-</t>
  </si>
  <si>
    <t>Population2019-20</t>
  </si>
  <si>
    <t>DISTRICT WISE AREA, PRODUCTION, YIELD PER HECTARE, PRODUCTION PER CAPITA, AND PERCENTAGE SHARE OF ONION WITH KHYBER PAKHTUNKHWA,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</si>
</sst>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0" applyFont="1" applyBorder="1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/>
    <xf numFmtId="0" fontId="5" fillId="0" borderId="0" xfId="0" applyFont="1" applyBorder="1" applyAlignment="1">
      <alignment horizontal="right"/>
    </xf>
    <xf numFmtId="2" fontId="0" fillId="0" borderId="0" xfId="0" applyNumberFormat="1" applyAlignment="1">
      <alignment vertical="center" wrapText="1"/>
    </xf>
    <xf numFmtId="1" fontId="0" fillId="0" borderId="0" xfId="0" applyNumberFormat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1" fillId="0" borderId="1" xfId="0" applyFont="1" applyFill="1" applyBorder="1" applyAlignment="1">
      <alignment vertical="center"/>
    </xf>
    <xf numFmtId="2" fontId="0" fillId="0" borderId="1" xfId="0" applyNumberFormat="1" applyBorder="1" applyAlignment="1">
      <alignment vertical="center" wrapText="1"/>
    </xf>
    <xf numFmtId="1" fontId="3" fillId="0" borderId="0" xfId="0" applyNumberFormat="1" applyFont="1" applyFill="1" applyAlignment="1">
      <alignment horizontal="right" vertical="center" wrapText="1"/>
    </xf>
    <xf numFmtId="1" fontId="1" fillId="0" borderId="0" xfId="0" applyNumberFormat="1" applyFont="1" applyFill="1" applyAlignment="1">
      <alignment horizontal="right" vertical="center" wrapText="1"/>
    </xf>
    <xf numFmtId="0" fontId="1" fillId="0" borderId="0" xfId="0" applyNumberFormat="1" applyFont="1" applyFill="1" applyAlignment="1">
      <alignment wrapText="1"/>
    </xf>
    <xf numFmtId="3" fontId="1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right" vertical="center" wrapText="1"/>
    </xf>
    <xf numFmtId="1" fontId="1" fillId="2" borderId="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</sheetPr>
  <dimension ref="A1:K40"/>
  <sheetViews>
    <sheetView tabSelected="1" view="pageBreakPreview" zoomScaleSheetLayoutView="100" workbookViewId="0">
      <selection sqref="A1:H1"/>
    </sheetView>
  </sheetViews>
  <sheetFormatPr defaultColWidth="9.1328125" defaultRowHeight="13" x14ac:dyDescent="0.6"/>
  <cols>
    <col min="1" max="1" width="13.7265625" style="2" customWidth="1"/>
    <col min="2" max="2" width="10.7265625" style="2" hidden="1" customWidth="1"/>
    <col min="3" max="6" width="11.7265625" style="2" customWidth="1"/>
    <col min="7" max="8" width="13.1328125" style="2" customWidth="1"/>
    <col min="9" max="9" width="0" style="2" hidden="1" customWidth="1"/>
    <col min="10" max="10" width="9.40625" style="2" hidden="1" customWidth="1"/>
    <col min="11" max="11" width="11.54296875" style="2" bestFit="1" customWidth="1"/>
    <col min="12" max="16384" width="9.1328125" style="2"/>
  </cols>
  <sheetData>
    <row r="1" spans="1:11" ht="60" customHeight="1" x14ac:dyDescent="0.6">
      <c r="A1" s="34" t="s">
        <v>50</v>
      </c>
      <c r="B1" s="34"/>
      <c r="C1" s="34"/>
      <c r="D1" s="34"/>
      <c r="E1" s="34"/>
      <c r="F1" s="34"/>
      <c r="G1" s="34"/>
      <c r="H1" s="34"/>
    </row>
    <row r="2" spans="1:11" s="18" customFormat="1" ht="12.95" customHeight="1" x14ac:dyDescent="0.6">
      <c r="A2" s="17" t="s">
        <v>33</v>
      </c>
      <c r="B2" s="17"/>
      <c r="C2" s="17"/>
      <c r="D2" s="17"/>
      <c r="E2" s="17"/>
      <c r="F2" s="17"/>
      <c r="G2" s="17"/>
      <c r="H2" s="17"/>
    </row>
    <row r="3" spans="1:11" ht="54" customHeight="1" x14ac:dyDescent="0.6">
      <c r="A3" s="35" t="s">
        <v>30</v>
      </c>
      <c r="B3" s="31" t="s">
        <v>22</v>
      </c>
      <c r="C3" s="31" t="s">
        <v>25</v>
      </c>
      <c r="D3" s="31" t="s">
        <v>26</v>
      </c>
      <c r="E3" s="31" t="s">
        <v>27</v>
      </c>
      <c r="F3" s="32" t="s">
        <v>28</v>
      </c>
      <c r="G3" s="33" t="s">
        <v>35</v>
      </c>
      <c r="H3" s="31" t="s">
        <v>36</v>
      </c>
      <c r="J3" s="30" t="s">
        <v>49</v>
      </c>
    </row>
    <row r="4" spans="1:11" ht="20.149999999999999" customHeight="1" x14ac:dyDescent="0.6">
      <c r="A4" s="35"/>
      <c r="B4" s="3" t="s">
        <v>23</v>
      </c>
      <c r="C4" s="3" t="s">
        <v>29</v>
      </c>
      <c r="D4" s="3" t="s">
        <v>32</v>
      </c>
      <c r="E4" s="3" t="s">
        <v>24</v>
      </c>
      <c r="F4" s="27" t="s">
        <v>24</v>
      </c>
      <c r="G4" s="3" t="s">
        <v>31</v>
      </c>
      <c r="H4" s="3" t="s">
        <v>31</v>
      </c>
      <c r="J4" s="24"/>
    </row>
    <row r="5" spans="1:11" ht="26.15" customHeight="1" x14ac:dyDescent="0.6">
      <c r="A5" s="6" t="s">
        <v>34</v>
      </c>
      <c r="B5" s="5">
        <v>25345</v>
      </c>
      <c r="C5" s="7">
        <f>SUM(C6:C37)</f>
        <v>11.88</v>
      </c>
      <c r="D5" s="7">
        <f>SUM(D6:D37)</f>
        <v>209.12</v>
      </c>
      <c r="E5" s="26">
        <f>D5/C5*1000</f>
        <v>17602.693602693602</v>
      </c>
      <c r="F5" s="28">
        <f>D5/J5*1000</f>
        <v>5.4789069549185152</v>
      </c>
      <c r="G5" s="11">
        <f>SUM(G6:G37)</f>
        <v>100</v>
      </c>
      <c r="H5" s="11">
        <f>SUM(H6:H37)</f>
        <v>99.999999999999986</v>
      </c>
      <c r="J5" s="22">
        <v>38168.197</v>
      </c>
      <c r="K5" s="14"/>
    </row>
    <row r="6" spans="1:11" ht="17.149999999999999" customHeight="1" x14ac:dyDescent="0.6">
      <c r="A6" s="20" t="s">
        <v>8</v>
      </c>
      <c r="B6" s="4">
        <v>1110</v>
      </c>
      <c r="C6" s="8" t="s">
        <v>48</v>
      </c>
      <c r="D6" s="8" t="s">
        <v>48</v>
      </c>
      <c r="E6" s="25" t="s">
        <v>48</v>
      </c>
      <c r="F6" s="29" t="s">
        <v>48</v>
      </c>
      <c r="G6" s="10" t="s">
        <v>48</v>
      </c>
      <c r="H6" s="10" t="s">
        <v>48</v>
      </c>
      <c r="J6" s="23">
        <v>1414.3109999999999</v>
      </c>
      <c r="K6" s="14"/>
    </row>
    <row r="7" spans="1:11" ht="17.149999999999999" customHeight="1" x14ac:dyDescent="0.6">
      <c r="A7" s="20" t="s">
        <v>44</v>
      </c>
      <c r="B7" s="16"/>
      <c r="C7" s="21">
        <v>0.55000000000000004</v>
      </c>
      <c r="D7" s="21">
        <v>7.92</v>
      </c>
      <c r="E7" s="25">
        <f t="shared" ref="E7:E17" si="0">D7/C7*1000</f>
        <v>14399.999999999998</v>
      </c>
      <c r="F7" s="29">
        <f t="shared" ref="F7:F17" si="1">D7/J7*1000</f>
        <v>6.6830141744030422</v>
      </c>
      <c r="G7" s="8">
        <f t="shared" ref="G7:G17" si="2">C7/$C$5*100</f>
        <v>4.6296296296296298</v>
      </c>
      <c r="H7" s="8">
        <f t="shared" ref="H7:H17" si="3">D7/$D$5*100</f>
        <v>3.7872991583779645</v>
      </c>
      <c r="J7" s="23">
        <v>1185.0940000000001</v>
      </c>
      <c r="K7" s="14"/>
    </row>
    <row r="8" spans="1:11" ht="17.149999999999999" customHeight="1" x14ac:dyDescent="0.6">
      <c r="A8" s="20" t="s">
        <v>13</v>
      </c>
      <c r="B8" s="4">
        <v>967</v>
      </c>
      <c r="C8" s="8">
        <v>0.08</v>
      </c>
      <c r="D8" s="8">
        <v>1.1000000000000001</v>
      </c>
      <c r="E8" s="25">
        <f t="shared" si="0"/>
        <v>13750</v>
      </c>
      <c r="F8" s="29">
        <f t="shared" si="1"/>
        <v>0.84255096858893408</v>
      </c>
      <c r="G8" s="8">
        <f t="shared" si="2"/>
        <v>0.67340067340067333</v>
      </c>
      <c r="H8" s="8">
        <f t="shared" si="3"/>
        <v>0.52601377199693955</v>
      </c>
      <c r="J8" s="23">
        <v>1305.559</v>
      </c>
      <c r="K8" s="14"/>
    </row>
    <row r="9" spans="1:11" ht="17.149999999999999" customHeight="1" x14ac:dyDescent="0.6">
      <c r="A9" s="20" t="s">
        <v>12</v>
      </c>
      <c r="B9" s="4">
        <v>417</v>
      </c>
      <c r="C9" s="8">
        <v>0.01</v>
      </c>
      <c r="D9" s="8">
        <v>7.0000000000000007E-2</v>
      </c>
      <c r="E9" s="25">
        <f t="shared" si="0"/>
        <v>7000.0000000000009</v>
      </c>
      <c r="F9" s="29">
        <f t="shared" si="1"/>
        <v>0.13791826175703925</v>
      </c>
      <c r="G9" s="8">
        <f t="shared" si="2"/>
        <v>8.4175084175084167E-2</v>
      </c>
      <c r="H9" s="8">
        <f t="shared" si="3"/>
        <v>3.347360367253252E-2</v>
      </c>
      <c r="J9" s="23">
        <v>507.54700000000003</v>
      </c>
      <c r="K9" s="14"/>
    </row>
    <row r="10" spans="1:11" ht="17.149999999999999" customHeight="1" x14ac:dyDescent="0.6">
      <c r="A10" s="20" t="s">
        <v>20</v>
      </c>
      <c r="B10" s="4">
        <v>823</v>
      </c>
      <c r="C10" s="8">
        <v>0.06</v>
      </c>
      <c r="D10" s="8">
        <v>0.82</v>
      </c>
      <c r="E10" s="25">
        <f t="shared" si="0"/>
        <v>13666.666666666666</v>
      </c>
      <c r="F10" s="29">
        <f t="shared" si="1"/>
        <v>0.8470654347718295</v>
      </c>
      <c r="G10" s="8">
        <f t="shared" si="2"/>
        <v>0.50505050505050497</v>
      </c>
      <c r="H10" s="8">
        <f t="shared" si="3"/>
        <v>0.39211935730680947</v>
      </c>
      <c r="J10" s="23">
        <v>968.048</v>
      </c>
      <c r="K10" s="14"/>
    </row>
    <row r="11" spans="1:11" ht="17.149999999999999" customHeight="1" x14ac:dyDescent="0.6">
      <c r="A11" s="20" t="s">
        <v>2</v>
      </c>
      <c r="B11" s="4">
        <v>1472</v>
      </c>
      <c r="C11" s="8">
        <v>0.6</v>
      </c>
      <c r="D11" s="8">
        <v>9.15</v>
      </c>
      <c r="E11" s="25">
        <f t="shared" si="0"/>
        <v>15250.000000000002</v>
      </c>
      <c r="F11" s="29">
        <f t="shared" si="1"/>
        <v>5.3224627122222943</v>
      </c>
      <c r="G11" s="8">
        <f t="shared" si="2"/>
        <v>5.0505050505050502</v>
      </c>
      <c r="H11" s="8">
        <f t="shared" si="3"/>
        <v>4.3754781943381786</v>
      </c>
      <c r="J11" s="23">
        <v>1719.1289999999999</v>
      </c>
      <c r="K11" s="14"/>
    </row>
    <row r="12" spans="1:11" ht="17.149999999999999" customHeight="1" x14ac:dyDescent="0.6">
      <c r="A12" s="20" t="s">
        <v>17</v>
      </c>
      <c r="B12" s="4">
        <v>439</v>
      </c>
      <c r="C12" s="8">
        <v>0.37</v>
      </c>
      <c r="D12" s="8">
        <v>4.58</v>
      </c>
      <c r="E12" s="25">
        <f t="shared" si="0"/>
        <v>12378.378378378378</v>
      </c>
      <c r="F12" s="29">
        <f t="shared" si="1"/>
        <v>9.7675410535295377</v>
      </c>
      <c r="G12" s="8">
        <f t="shared" si="2"/>
        <v>3.1144781144781142</v>
      </c>
      <c r="H12" s="8">
        <f t="shared" si="3"/>
        <v>2.1901300688599847</v>
      </c>
      <c r="J12" s="23">
        <v>468.9</v>
      </c>
      <c r="K12" s="14"/>
    </row>
    <row r="13" spans="1:11" ht="17.149999999999999" customHeight="1" x14ac:dyDescent="0.6">
      <c r="A13" s="20" t="s">
        <v>15</v>
      </c>
      <c r="B13" s="4">
        <v>1287</v>
      </c>
      <c r="C13" s="8">
        <v>0.05</v>
      </c>
      <c r="D13" s="8">
        <v>0.65</v>
      </c>
      <c r="E13" s="25">
        <f t="shared" si="0"/>
        <v>13000</v>
      </c>
      <c r="F13" s="29">
        <f t="shared" si="1"/>
        <v>0.35030026121621016</v>
      </c>
      <c r="G13" s="8">
        <f t="shared" si="2"/>
        <v>0.42087542087542085</v>
      </c>
      <c r="H13" s="8">
        <f t="shared" si="3"/>
        <v>0.31082631981637338</v>
      </c>
      <c r="J13" s="23">
        <v>1855.5509999999999</v>
      </c>
      <c r="K13" s="14"/>
    </row>
    <row r="14" spans="1:11" ht="17.149999999999999" customHeight="1" x14ac:dyDescent="0.6">
      <c r="A14" s="20" t="s">
        <v>38</v>
      </c>
      <c r="B14" s="4">
        <v>474</v>
      </c>
      <c r="C14" s="8">
        <v>1.55</v>
      </c>
      <c r="D14" s="8">
        <v>25.74</v>
      </c>
      <c r="E14" s="25">
        <f t="shared" si="0"/>
        <v>16606.451612903224</v>
      </c>
      <c r="F14" s="29">
        <f t="shared" si="1"/>
        <v>16.483833163627978</v>
      </c>
      <c r="G14" s="8">
        <f t="shared" si="2"/>
        <v>13.047138047138047</v>
      </c>
      <c r="H14" s="8">
        <f t="shared" si="3"/>
        <v>12.308722264728384</v>
      </c>
      <c r="J14" s="23">
        <v>1561.53</v>
      </c>
      <c r="K14" s="14"/>
    </row>
    <row r="15" spans="1:11" ht="17.149999999999999" customHeight="1" x14ac:dyDescent="0.6">
      <c r="A15" s="20" t="s">
        <v>39</v>
      </c>
      <c r="B15" s="4">
        <v>914</v>
      </c>
      <c r="C15" s="8">
        <v>1.33</v>
      </c>
      <c r="D15" s="8">
        <v>16.04</v>
      </c>
      <c r="E15" s="25">
        <f t="shared" si="0"/>
        <v>12060.150375939847</v>
      </c>
      <c r="F15" s="29">
        <f t="shared" si="1"/>
        <v>15.574312482461906</v>
      </c>
      <c r="G15" s="8">
        <f t="shared" si="2"/>
        <v>11.195286195286196</v>
      </c>
      <c r="H15" s="8">
        <f t="shared" si="3"/>
        <v>7.6702371843917359</v>
      </c>
      <c r="J15" s="23">
        <v>1029.9010000000001</v>
      </c>
      <c r="K15" s="14"/>
    </row>
    <row r="16" spans="1:11" ht="17.149999999999999" customHeight="1" x14ac:dyDescent="0.6">
      <c r="A16" s="20" t="s">
        <v>6</v>
      </c>
      <c r="B16" s="4">
        <v>650</v>
      </c>
      <c r="C16" s="8">
        <v>0.04</v>
      </c>
      <c r="D16" s="8">
        <v>1.49</v>
      </c>
      <c r="E16" s="25">
        <f t="shared" si="0"/>
        <v>37250</v>
      </c>
      <c r="F16" s="29">
        <f t="shared" si="1"/>
        <v>2.6741806956459313</v>
      </c>
      <c r="G16" s="8">
        <f t="shared" si="2"/>
        <v>0.33670033670033667</v>
      </c>
      <c r="H16" s="8">
        <f t="shared" si="3"/>
        <v>0.71250956388676356</v>
      </c>
      <c r="J16" s="23">
        <v>557.17999999999995</v>
      </c>
      <c r="K16" s="14"/>
    </row>
    <row r="17" spans="1:11" ht="17.149999999999999" customHeight="1" x14ac:dyDescent="0.6">
      <c r="A17" s="20" t="s">
        <v>9</v>
      </c>
      <c r="B17" s="4">
        <v>848</v>
      </c>
      <c r="C17" s="8">
        <v>0.03</v>
      </c>
      <c r="D17" s="8">
        <v>0.38</v>
      </c>
      <c r="E17" s="25">
        <f t="shared" si="0"/>
        <v>12666.666666666668</v>
      </c>
      <c r="F17" s="29">
        <f t="shared" si="1"/>
        <v>0.35992790075840597</v>
      </c>
      <c r="G17" s="8">
        <f t="shared" si="2"/>
        <v>0.25252525252525249</v>
      </c>
      <c r="H17" s="8">
        <f t="shared" si="3"/>
        <v>0.18171384850803365</v>
      </c>
      <c r="J17" s="23">
        <v>1055.7670000000001</v>
      </c>
      <c r="K17" s="14"/>
    </row>
    <row r="18" spans="1:11" ht="17.149999999999999" customHeight="1" x14ac:dyDescent="0.6">
      <c r="A18" s="20" t="s">
        <v>7</v>
      </c>
      <c r="B18" s="4">
        <v>478</v>
      </c>
      <c r="C18" s="8" t="s">
        <v>48</v>
      </c>
      <c r="D18" s="8" t="s">
        <v>48</v>
      </c>
      <c r="E18" s="25" t="s">
        <v>48</v>
      </c>
      <c r="F18" s="29" t="s">
        <v>48</v>
      </c>
      <c r="G18" s="10" t="s">
        <v>48</v>
      </c>
      <c r="H18" s="10" t="s">
        <v>48</v>
      </c>
      <c r="J18" s="23">
        <v>754.47699999999998</v>
      </c>
      <c r="K18" s="14"/>
    </row>
    <row r="19" spans="1:11" ht="17.149999999999999" customHeight="1" x14ac:dyDescent="0.6">
      <c r="A19" s="20" t="s">
        <v>40</v>
      </c>
      <c r="B19" s="16"/>
      <c r="C19" s="21">
        <v>0.53</v>
      </c>
      <c r="D19" s="21">
        <v>6.91</v>
      </c>
      <c r="E19" s="25">
        <f>D19/C19*1000</f>
        <v>13037.735849056604</v>
      </c>
      <c r="F19" s="29">
        <f>D19/J19*1000</f>
        <v>6.4777950373152873</v>
      </c>
      <c r="G19" s="8">
        <f>C19/$C$5*100</f>
        <v>4.4612794612794611</v>
      </c>
      <c r="H19" s="8">
        <f>D19/$D$5*100</f>
        <v>3.304322876817138</v>
      </c>
      <c r="J19" s="23">
        <v>1066.721</v>
      </c>
      <c r="K19" s="14"/>
    </row>
    <row r="20" spans="1:11" ht="17.149999999999999" customHeight="1" x14ac:dyDescent="0.6">
      <c r="A20" s="20" t="s">
        <v>5</v>
      </c>
      <c r="B20" s="4">
        <v>731</v>
      </c>
      <c r="C20" s="8">
        <v>0.02</v>
      </c>
      <c r="D20" s="8">
        <v>0.4</v>
      </c>
      <c r="E20" s="25">
        <f>D20/C20*1000</f>
        <v>20000</v>
      </c>
      <c r="F20" s="29">
        <f>D20/J20*1000</f>
        <v>0.3343561846281416</v>
      </c>
      <c r="G20" s="8">
        <f>C20/$C$5*100</f>
        <v>0.16835016835016833</v>
      </c>
      <c r="H20" s="8">
        <f>D20/$D$5*100</f>
        <v>0.1912777352716144</v>
      </c>
      <c r="J20" s="23">
        <v>1196.329</v>
      </c>
      <c r="K20" s="14"/>
    </row>
    <row r="21" spans="1:11" ht="17.149999999999999" customHeight="1" x14ac:dyDescent="0.6">
      <c r="A21" s="20" t="s">
        <v>11</v>
      </c>
      <c r="B21" s="4">
        <v>1105</v>
      </c>
      <c r="C21" s="8" t="s">
        <v>48</v>
      </c>
      <c r="D21" s="8" t="s">
        <v>48</v>
      </c>
      <c r="E21" s="25" t="s">
        <v>48</v>
      </c>
      <c r="F21" s="29" t="s">
        <v>48</v>
      </c>
      <c r="G21" s="10" t="s">
        <v>48</v>
      </c>
      <c r="H21" s="10" t="s">
        <v>48</v>
      </c>
      <c r="J21" s="23">
        <v>841.05499999999995</v>
      </c>
      <c r="K21" s="14"/>
    </row>
    <row r="22" spans="1:11" ht="17.149999999999999" customHeight="1" x14ac:dyDescent="0.6">
      <c r="A22" s="20" t="s">
        <v>47</v>
      </c>
      <c r="B22" s="16"/>
      <c r="C22" s="21">
        <v>0.23</v>
      </c>
      <c r="D22" s="21">
        <v>3.23</v>
      </c>
      <c r="E22" s="25">
        <f>D22/C22*1000</f>
        <v>14043.478260869564</v>
      </c>
      <c r="F22" s="29">
        <f>D22/J22*1000</f>
        <v>5.0261187004293211</v>
      </c>
      <c r="G22" s="8">
        <f>C22/$C$5*100</f>
        <v>1.936026936026936</v>
      </c>
      <c r="H22" s="8">
        <f>D22/$D$5*100</f>
        <v>1.5445677123182862</v>
      </c>
      <c r="J22" s="23">
        <v>642.64300000000003</v>
      </c>
      <c r="K22" s="14"/>
    </row>
    <row r="23" spans="1:11" ht="17.149999999999999" customHeight="1" x14ac:dyDescent="0.6">
      <c r="A23" s="20" t="s">
        <v>14</v>
      </c>
      <c r="B23" s="4">
        <v>691</v>
      </c>
      <c r="C23" s="8" t="s">
        <v>48</v>
      </c>
      <c r="D23" s="9" t="s">
        <v>48</v>
      </c>
      <c r="E23" s="25" t="s">
        <v>48</v>
      </c>
      <c r="F23" s="29" t="s">
        <v>48</v>
      </c>
      <c r="G23" s="10" t="s">
        <v>48</v>
      </c>
      <c r="H23" s="10" t="s">
        <v>48</v>
      </c>
      <c r="J23" s="23">
        <v>983</v>
      </c>
      <c r="K23" s="14"/>
    </row>
    <row r="24" spans="1:11" ht="17.149999999999999" customHeight="1" x14ac:dyDescent="0.6">
      <c r="A24" s="20" t="s">
        <v>21</v>
      </c>
      <c r="B24" s="4">
        <v>1563</v>
      </c>
      <c r="C24" s="8">
        <v>1.1000000000000001</v>
      </c>
      <c r="D24" s="9">
        <v>16.55</v>
      </c>
      <c r="E24" s="25">
        <f t="shared" ref="E24:E32" si="4">D24/C24*1000</f>
        <v>15045.454545454544</v>
      </c>
      <c r="F24" s="29">
        <f t="shared" ref="F24:F32" si="5">D24/J24*1000</f>
        <v>21.643153440149813</v>
      </c>
      <c r="G24" s="8">
        <f t="shared" ref="G24:G32" si="6">C24/$C$5*100</f>
        <v>9.2592592592592595</v>
      </c>
      <c r="H24" s="8">
        <f t="shared" ref="H24:H32" si="7">D24/$D$5*100</f>
        <v>7.9141162968630452</v>
      </c>
      <c r="J24" s="23">
        <v>764.67600000000004</v>
      </c>
      <c r="K24" s="14"/>
    </row>
    <row r="25" spans="1:11" ht="17.149999999999999" customHeight="1" x14ac:dyDescent="0.6">
      <c r="A25" s="20" t="s">
        <v>10</v>
      </c>
      <c r="B25" s="4">
        <v>2136</v>
      </c>
      <c r="C25" s="8">
        <v>0.17</v>
      </c>
      <c r="D25" s="9">
        <v>2.2799999999999998</v>
      </c>
      <c r="E25" s="25">
        <f t="shared" si="4"/>
        <v>13411.764705882351</v>
      </c>
      <c r="F25" s="29">
        <f t="shared" si="5"/>
        <v>1.3715052932284331</v>
      </c>
      <c r="G25" s="8">
        <f t="shared" si="6"/>
        <v>1.430976430976431</v>
      </c>
      <c r="H25" s="8">
        <f t="shared" si="7"/>
        <v>1.0902830910482018</v>
      </c>
      <c r="J25" s="23">
        <v>1662.4069999999999</v>
      </c>
      <c r="K25" s="14"/>
    </row>
    <row r="26" spans="1:11" ht="17.149999999999999" customHeight="1" x14ac:dyDescent="0.6">
      <c r="A26" s="20" t="s">
        <v>3</v>
      </c>
      <c r="B26" s="4">
        <v>1262</v>
      </c>
      <c r="C26" s="8">
        <v>0.11</v>
      </c>
      <c r="D26" s="8">
        <v>1.42</v>
      </c>
      <c r="E26" s="25">
        <f t="shared" si="4"/>
        <v>12909.090909090908</v>
      </c>
      <c r="F26" s="29">
        <f t="shared" si="5"/>
        <v>0.55813112543997034</v>
      </c>
      <c r="G26" s="8">
        <f t="shared" si="6"/>
        <v>0.92592592592592582</v>
      </c>
      <c r="H26" s="8">
        <f t="shared" si="7"/>
        <v>0.67903596021423096</v>
      </c>
      <c r="J26" s="23">
        <v>2544.2049999999999</v>
      </c>
      <c r="K26" s="14"/>
    </row>
    <row r="27" spans="1:11" ht="17.149999999999999" customHeight="1" x14ac:dyDescent="0.6">
      <c r="A27" s="20" t="s">
        <v>46</v>
      </c>
      <c r="B27" s="16"/>
      <c r="C27" s="21">
        <v>0.75</v>
      </c>
      <c r="D27" s="21">
        <v>10.01</v>
      </c>
      <c r="E27" s="25">
        <f t="shared" si="4"/>
        <v>13346.666666666666</v>
      </c>
      <c r="F27" s="29">
        <f t="shared" si="5"/>
        <v>20.119591980302499</v>
      </c>
      <c r="G27" s="8">
        <f t="shared" si="6"/>
        <v>6.3131313131313123</v>
      </c>
      <c r="H27" s="8">
        <f t="shared" si="7"/>
        <v>4.7867253251721493</v>
      </c>
      <c r="J27" s="23">
        <v>497.52499999999998</v>
      </c>
      <c r="K27" s="14"/>
    </row>
    <row r="28" spans="1:11" ht="17.149999999999999" customHeight="1" x14ac:dyDescent="0.6">
      <c r="A28" s="20" t="s">
        <v>41</v>
      </c>
      <c r="B28" s="16"/>
      <c r="C28" s="21">
        <v>7.0000000000000007E-2</v>
      </c>
      <c r="D28" s="21">
        <v>0.89</v>
      </c>
      <c r="E28" s="25">
        <f t="shared" si="4"/>
        <v>12714.285714285714</v>
      </c>
      <c r="F28" s="29">
        <f t="shared" si="5"/>
        <v>1.5581996316346038</v>
      </c>
      <c r="G28" s="8">
        <f t="shared" si="6"/>
        <v>0.58922558922558921</v>
      </c>
      <c r="H28" s="8">
        <f t="shared" si="7"/>
        <v>0.42559296097934202</v>
      </c>
      <c r="J28" s="23">
        <v>571.17200000000003</v>
      </c>
      <c r="K28" s="14"/>
    </row>
    <row r="29" spans="1:11" ht="17.149999999999999" customHeight="1" x14ac:dyDescent="0.6">
      <c r="A29" s="20" t="s">
        <v>1</v>
      </c>
      <c r="B29" s="4">
        <v>3163</v>
      </c>
      <c r="C29" s="8">
        <v>0.01</v>
      </c>
      <c r="D29" s="8">
        <v>0.09</v>
      </c>
      <c r="E29" s="25">
        <f t="shared" si="4"/>
        <v>9000</v>
      </c>
      <c r="F29" s="29">
        <f t="shared" si="5"/>
        <v>5.4676246755116627E-2</v>
      </c>
      <c r="G29" s="8">
        <f t="shared" si="6"/>
        <v>8.4175084175084167E-2</v>
      </c>
      <c r="H29" s="8">
        <f t="shared" si="7"/>
        <v>4.3037490436113233E-2</v>
      </c>
      <c r="J29" s="23">
        <v>1646.0530000000001</v>
      </c>
      <c r="K29" s="14"/>
    </row>
    <row r="30" spans="1:11" ht="17.149999999999999" customHeight="1" x14ac:dyDescent="0.6">
      <c r="A30" s="20" t="s">
        <v>42</v>
      </c>
      <c r="B30" s="16"/>
      <c r="C30" s="21">
        <v>7.0000000000000007E-2</v>
      </c>
      <c r="D30" s="21">
        <v>0.81</v>
      </c>
      <c r="E30" s="25">
        <f t="shared" si="4"/>
        <v>11571.428571428571</v>
      </c>
      <c r="F30" s="29">
        <f t="shared" si="5"/>
        <v>3.1312697878854654</v>
      </c>
      <c r="G30" s="8">
        <f t="shared" si="6"/>
        <v>0.58922558922558921</v>
      </c>
      <c r="H30" s="8">
        <f t="shared" si="7"/>
        <v>0.38733741392501914</v>
      </c>
      <c r="J30" s="23">
        <v>258.68099999999998</v>
      </c>
      <c r="K30" s="14"/>
    </row>
    <row r="31" spans="1:11" ht="17.149999999999999" customHeight="1" x14ac:dyDescent="0.6">
      <c r="A31" s="20" t="s">
        <v>0</v>
      </c>
      <c r="B31" s="4">
        <v>657</v>
      </c>
      <c r="C31" s="8">
        <v>0.06</v>
      </c>
      <c r="D31" s="8">
        <v>0.41</v>
      </c>
      <c r="E31" s="25">
        <f t="shared" si="4"/>
        <v>6833.333333333333</v>
      </c>
      <c r="F31" s="29">
        <f t="shared" si="5"/>
        <v>8.5197407588346069E-2</v>
      </c>
      <c r="G31" s="8">
        <f t="shared" si="6"/>
        <v>0.50505050505050497</v>
      </c>
      <c r="H31" s="8">
        <f t="shared" si="7"/>
        <v>0.19605967865340473</v>
      </c>
      <c r="J31" s="23">
        <v>4812.3530000000001</v>
      </c>
      <c r="K31" s="14"/>
    </row>
    <row r="32" spans="1:11" ht="17.149999999999999" customHeight="1" x14ac:dyDescent="0.6">
      <c r="A32" s="20" t="s">
        <v>43</v>
      </c>
      <c r="B32" s="16"/>
      <c r="C32" s="21">
        <v>0.2</v>
      </c>
      <c r="D32" s="21">
        <v>2.42</v>
      </c>
      <c r="E32" s="25">
        <f t="shared" si="4"/>
        <v>12100</v>
      </c>
      <c r="F32" s="29">
        <f t="shared" si="5"/>
        <v>3.3694974157904114</v>
      </c>
      <c r="G32" s="8">
        <f t="shared" si="6"/>
        <v>1.6835016835016834</v>
      </c>
      <c r="H32" s="8">
        <f t="shared" si="7"/>
        <v>1.157230298393267</v>
      </c>
      <c r="J32" s="23">
        <v>718.20799999999997</v>
      </c>
      <c r="K32" s="14"/>
    </row>
    <row r="33" spans="1:11" ht="17.149999999999999" customHeight="1" x14ac:dyDescent="0.6">
      <c r="A33" s="20" t="s">
        <v>19</v>
      </c>
      <c r="B33" s="4">
        <v>1493</v>
      </c>
      <c r="C33" s="8" t="s">
        <v>48</v>
      </c>
      <c r="D33" s="8" t="s">
        <v>48</v>
      </c>
      <c r="E33" s="25" t="s">
        <v>48</v>
      </c>
      <c r="F33" s="29" t="s">
        <v>48</v>
      </c>
      <c r="G33" s="10" t="s">
        <v>48</v>
      </c>
      <c r="H33" s="10" t="s">
        <v>48</v>
      </c>
      <c r="J33" s="23">
        <v>819.94100000000003</v>
      </c>
      <c r="K33" s="14"/>
    </row>
    <row r="34" spans="1:11" ht="17.149999999999999" customHeight="1" x14ac:dyDescent="0.6">
      <c r="A34" s="20" t="s">
        <v>4</v>
      </c>
      <c r="B34" s="4">
        <v>1924</v>
      </c>
      <c r="C34" s="9">
        <v>0.06</v>
      </c>
      <c r="D34" s="9">
        <v>0.45</v>
      </c>
      <c r="E34" s="25">
        <f>D34/C34*1000</f>
        <v>7500.0000000000009</v>
      </c>
      <c r="F34" s="29">
        <f>D34/J34*1000</f>
        <v>0.2592849956958691</v>
      </c>
      <c r="G34" s="8">
        <f>C34/$C$5*100</f>
        <v>0.50505050505050497</v>
      </c>
      <c r="H34" s="8">
        <f>D34/$D$5*100</f>
        <v>0.21518745218056617</v>
      </c>
      <c r="J34" s="23">
        <v>1735.5419999999999</v>
      </c>
      <c r="K34" s="14"/>
    </row>
    <row r="35" spans="1:11" ht="17.149999999999999" customHeight="1" x14ac:dyDescent="0.6">
      <c r="A35" s="20" t="s">
        <v>18</v>
      </c>
      <c r="B35" s="4">
        <v>354</v>
      </c>
      <c r="C35" s="9">
        <v>3.83</v>
      </c>
      <c r="D35" s="9">
        <v>95.31</v>
      </c>
      <c r="E35" s="25">
        <f>D35/C35*1000</f>
        <v>24885.117493472586</v>
      </c>
      <c r="F35" s="29">
        <f>D35/J35*1000</f>
        <v>37.996408061728715</v>
      </c>
      <c r="G35" s="8">
        <f>C35/$C$5*100</f>
        <v>32.239057239057239</v>
      </c>
      <c r="H35" s="8">
        <f>D35/$D$5*100</f>
        <v>45.576702371843922</v>
      </c>
      <c r="J35" s="23">
        <v>2508.395</v>
      </c>
      <c r="K35" s="14"/>
    </row>
    <row r="36" spans="1:11" ht="17.149999999999999" customHeight="1" x14ac:dyDescent="0.6">
      <c r="A36" s="20" t="s">
        <v>16</v>
      </c>
      <c r="B36" s="4">
        <v>817</v>
      </c>
      <c r="C36" s="9" t="s">
        <v>48</v>
      </c>
      <c r="D36" s="9" t="s">
        <v>48</v>
      </c>
      <c r="E36" s="25" t="s">
        <v>48</v>
      </c>
      <c r="F36" s="29" t="s">
        <v>48</v>
      </c>
      <c r="G36" s="10" t="s">
        <v>48</v>
      </c>
      <c r="H36" s="10" t="s">
        <v>48</v>
      </c>
      <c r="J36" s="23">
        <v>455.827</v>
      </c>
      <c r="K36" s="14"/>
    </row>
    <row r="37" spans="1:11" ht="17.149999999999999" customHeight="1" x14ac:dyDescent="0.6">
      <c r="A37" s="20" t="s">
        <v>37</v>
      </c>
      <c r="B37" s="4"/>
      <c r="C37" s="9" t="s">
        <v>48</v>
      </c>
      <c r="D37" s="9" t="s">
        <v>48</v>
      </c>
      <c r="E37" s="25" t="s">
        <v>48</v>
      </c>
      <c r="F37" s="29" t="s">
        <v>48</v>
      </c>
      <c r="G37" s="10" t="s">
        <v>48</v>
      </c>
      <c r="H37" s="10" t="s">
        <v>48</v>
      </c>
      <c r="J37" s="23">
        <v>171.815</v>
      </c>
      <c r="K37" s="14"/>
    </row>
    <row r="38" spans="1:11" ht="12.95" customHeight="1" x14ac:dyDescent="0.6">
      <c r="C38" s="15"/>
      <c r="D38" s="14"/>
      <c r="G38" s="14"/>
      <c r="H38" s="14"/>
      <c r="K38" s="14"/>
    </row>
    <row r="39" spans="1:11" s="18" customFormat="1" ht="12" x14ac:dyDescent="0.6">
      <c r="D39" s="12"/>
      <c r="E39" s="12"/>
      <c r="H39" s="13" t="s">
        <v>45</v>
      </c>
      <c r="K39" s="19"/>
    </row>
    <row r="40" spans="1:11" x14ac:dyDescent="0.6">
      <c r="D40" s="1"/>
      <c r="E40" s="1"/>
    </row>
  </sheetData>
  <sortState xmlns:xlrd2="http://schemas.microsoft.com/office/spreadsheetml/2017/richdata2" ref="A6:K37">
    <sortCondition ref="A6:A37"/>
  </sortState>
  <mergeCells count="2">
    <mergeCell ref="A1:H1"/>
    <mergeCell ref="A3:A4"/>
  </mergeCells>
  <printOptions horizontalCentered="1"/>
  <pageMargins left="0.74803149606299202" right="0.74803149606299202" top="0.75" bottom="0.75" header="0.511811023622047" footer="0.511811023622047"/>
  <pageSetup paperSize="9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Table12</vt:lpstr>
      <vt:lpstr>Table12!Print_Area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Unicef</dc:creator>
  <cp:lastModifiedBy>PMRU</cp:lastModifiedBy>
  <cp:lastPrinted>2021-08-13T07:58:53Z</cp:lastPrinted>
  <dcterms:created xsi:type="dcterms:W3CDTF">2002-03-19T07:57:07Z</dcterms:created>
  <dcterms:modified xsi:type="dcterms:W3CDTF">2022-07-28T06:31:38Z</dcterms:modified>
</cp:coreProperties>
</file>