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00D9038E-8048-4CD3-B31C-FAB83B5C3AA7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7" sheetId="5" r:id="rId1"/>
  </sheets>
  <definedNames>
    <definedName name="_xlnm.Print_Area" localSheetId="0">Table7!$A$1:$G$39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C5" i="5"/>
  <c r="D8" i="5" l="1"/>
  <c r="D9" i="5"/>
  <c r="D10" i="5"/>
  <c r="D11" i="5"/>
  <c r="D12" i="5"/>
  <c r="D13" i="5"/>
  <c r="D14" i="5"/>
  <c r="D15" i="5"/>
  <c r="D16" i="5"/>
  <c r="D17" i="5"/>
  <c r="D18" i="5"/>
  <c r="D20" i="5"/>
  <c r="D23" i="5"/>
  <c r="D24" i="5"/>
  <c r="D25" i="5"/>
  <c r="D26" i="5"/>
  <c r="D29" i="5"/>
  <c r="D31" i="5"/>
  <c r="D33" i="5"/>
  <c r="D34" i="5"/>
  <c r="D35" i="5"/>
  <c r="D36" i="5"/>
  <c r="D7" i="5"/>
  <c r="D19" i="5"/>
  <c r="D22" i="5"/>
  <c r="D27" i="5"/>
  <c r="D30" i="5"/>
  <c r="D28" i="5"/>
  <c r="D32" i="5"/>
  <c r="D6" i="5"/>
  <c r="J8" i="5"/>
  <c r="D5" i="5"/>
  <c r="G32" i="5" l="1"/>
  <c r="F32" i="5"/>
  <c r="E32" i="5"/>
  <c r="G28" i="5"/>
  <c r="F28" i="5"/>
  <c r="E28" i="5"/>
  <c r="G30" i="5"/>
  <c r="F30" i="5"/>
  <c r="E30" i="5"/>
  <c r="G27" i="5"/>
  <c r="F27" i="5"/>
  <c r="E27" i="5"/>
  <c r="G22" i="5"/>
  <c r="F22" i="5"/>
  <c r="E22" i="5"/>
  <c r="G19" i="5"/>
  <c r="F19" i="5"/>
  <c r="E19" i="5"/>
  <c r="G7" i="5"/>
  <c r="F7" i="5"/>
  <c r="E7" i="5"/>
  <c r="G36" i="5"/>
  <c r="F36" i="5"/>
  <c r="E36" i="5"/>
  <c r="G35" i="5"/>
  <c r="F35" i="5"/>
  <c r="E35" i="5"/>
  <c r="G34" i="5"/>
  <c r="F34" i="5"/>
  <c r="E34" i="5"/>
  <c r="G33" i="5"/>
  <c r="F33" i="5"/>
  <c r="E33" i="5"/>
  <c r="G31" i="5"/>
  <c r="F31" i="5"/>
  <c r="E31" i="5"/>
  <c r="G29" i="5"/>
  <c r="F29" i="5"/>
  <c r="E29" i="5"/>
  <c r="G26" i="5"/>
  <c r="F26" i="5"/>
  <c r="E26" i="5"/>
  <c r="G25" i="5"/>
  <c r="F25" i="5"/>
  <c r="E25" i="5"/>
  <c r="G24" i="5"/>
  <c r="F24" i="5"/>
  <c r="E24" i="5"/>
  <c r="G23" i="5"/>
  <c r="F23" i="5"/>
  <c r="E23" i="5"/>
  <c r="G20" i="5"/>
  <c r="F20" i="5"/>
  <c r="E20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6" i="5"/>
  <c r="F6" i="5"/>
  <c r="E6" i="5"/>
  <c r="E5" i="5"/>
  <c r="F5" i="5" l="1"/>
  <c r="G5" i="5"/>
</calcChain>
</file>

<file path=xl/sharedStrings.xml><?xml version="1.0" encoding="utf-8"?>
<sst xmlns="http://schemas.openxmlformats.org/spreadsheetml/2006/main" count="62" uniqueCount="49">
  <si>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</si>
  <si>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</si>
  <si>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</si>
  <si>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</si>
  <si>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</si>
  <si>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</si>
  <si>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</si>
  <si>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</si>
  <si>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</si>
  <si>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</si>
  <si>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</si>
  <si>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</si>
  <si>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</si>
  <si>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</si>
  <si>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</si>
  <si>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</si>
  <si>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</si>
  <si>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</si>
  <si>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</si>
  <si>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</si>
  <si>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</si>
  <si>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</si>
  <si>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Kgs</t>
  </si>
  <si>
    <t>Area</t>
  </si>
  <si>
    <t>Production</t>
  </si>
  <si>
    <t>Yield per hectare</t>
  </si>
  <si>
    <t>Production per capita</t>
  </si>
  <si>
    <t>000 Hectare</t>
  </si>
  <si>
    <t>Districts</t>
  </si>
  <si>
    <t>%</t>
  </si>
  <si>
    <t>000 Tonnes</t>
  </si>
  <si>
    <t>Table No. 7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</si>
  <si>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</si>
  <si>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</si>
  <si>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</si>
  <si>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</si>
  <si>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</si>
  <si>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</si>
  <si>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</si>
  <si>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</si>
  <si>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</si>
  <si>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</si>
  <si>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</si>
  <si>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</si>
  <si>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</si>
  <si>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</si>
  <si>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VEGETABLES WITH KHYBER PAKHTUNKHWA, 2019-20</t>
  </si>
  <si>
    <t>-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</si>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</sst>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2" fontId="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J39"/>
  <sheetViews>
    <sheetView tabSelected="1" view="pageBreakPreview" zoomScaleSheetLayoutView="100" workbookViewId="0">
      <selection sqref="A1:G1"/>
    </sheetView>
  </sheetViews>
  <sheetFormatPr defaultColWidth="9.1328125" defaultRowHeight="13" x14ac:dyDescent="0.6"/>
  <cols>
    <col min="1" max="1" width="13.26953125" style="8" customWidth="1"/>
    <col min="2" max="2" width="11" style="8" bestFit="1" customWidth="1"/>
    <col min="3" max="3" width="10.86328125" style="8" bestFit="1" customWidth="1"/>
    <col min="4" max="4" width="11.7265625" style="8" customWidth="1"/>
    <col min="5" max="5" width="11.40625" style="8" customWidth="1"/>
    <col min="6" max="7" width="13.1328125" style="8" customWidth="1"/>
    <col min="8" max="8" width="0" style="8" hidden="1" customWidth="1"/>
    <col min="9" max="9" width="10" style="8" hidden="1" customWidth="1"/>
    <col min="10" max="10" width="11.54296875" style="8" hidden="1" customWidth="1"/>
    <col min="11" max="16384" width="9.1328125" style="8"/>
  </cols>
  <sheetData>
    <row r="1" spans="1:10" ht="60" customHeight="1" x14ac:dyDescent="0.6">
      <c r="A1" s="28" t="s">
        <v>46</v>
      </c>
      <c r="B1" s="28"/>
      <c r="C1" s="28"/>
      <c r="D1" s="28"/>
      <c r="E1" s="28"/>
      <c r="F1" s="28"/>
      <c r="G1" s="28"/>
    </row>
    <row r="2" spans="1:10" s="10" customFormat="1" ht="12.95" customHeight="1" x14ac:dyDescent="0.6">
      <c r="A2" s="9" t="s">
        <v>31</v>
      </c>
      <c r="B2" s="9"/>
      <c r="C2" s="9"/>
      <c r="D2" s="9"/>
      <c r="E2" s="9"/>
      <c r="F2" s="9"/>
      <c r="G2" s="9"/>
    </row>
    <row r="3" spans="1:10" ht="54" customHeight="1" x14ac:dyDescent="0.6">
      <c r="A3" s="29" t="s">
        <v>28</v>
      </c>
      <c r="B3" s="26" t="s">
        <v>23</v>
      </c>
      <c r="C3" s="26" t="s">
        <v>24</v>
      </c>
      <c r="D3" s="26" t="s">
        <v>25</v>
      </c>
      <c r="E3" s="27" t="s">
        <v>26</v>
      </c>
      <c r="F3" s="26" t="s">
        <v>33</v>
      </c>
      <c r="G3" s="26" t="s">
        <v>34</v>
      </c>
      <c r="I3" s="25" t="s">
        <v>48</v>
      </c>
    </row>
    <row r="4" spans="1:10" ht="20.149999999999999" customHeight="1" x14ac:dyDescent="0.6">
      <c r="A4" s="29"/>
      <c r="B4" s="11" t="s">
        <v>27</v>
      </c>
      <c r="C4" s="11" t="s">
        <v>30</v>
      </c>
      <c r="D4" s="11" t="s">
        <v>22</v>
      </c>
      <c r="E4" s="23" t="s">
        <v>22</v>
      </c>
      <c r="F4" s="11" t="s">
        <v>29</v>
      </c>
      <c r="G4" s="11" t="s">
        <v>29</v>
      </c>
      <c r="I4" s="12"/>
    </row>
    <row r="5" spans="1:10" ht="26.15" customHeight="1" x14ac:dyDescent="0.6">
      <c r="A5" s="13" t="s">
        <v>32</v>
      </c>
      <c r="B5" s="1">
        <f>SUM(B6:B37)</f>
        <v>37.540000000000006</v>
      </c>
      <c r="C5" s="1">
        <f>SUM(C6:C37)</f>
        <v>373.08999999999992</v>
      </c>
      <c r="D5" s="5">
        <f t="shared" ref="D5:D20" si="0">C5/B5*1000</f>
        <v>9938.4656366542331</v>
      </c>
      <c r="E5" s="5">
        <f t="shared" ref="E5:E20" si="1">C5/I5*1000</f>
        <v>9.7748919080458503</v>
      </c>
      <c r="F5" s="5">
        <f>SUM(F6:F37)</f>
        <v>100</v>
      </c>
      <c r="G5" s="5">
        <f>SUM(G6:G37)</f>
        <v>100</v>
      </c>
      <c r="H5" s="14"/>
      <c r="I5" s="6">
        <v>38168.197</v>
      </c>
      <c r="J5" s="15"/>
    </row>
    <row r="6" spans="1:10" ht="17.149999999999999" customHeight="1" x14ac:dyDescent="0.6">
      <c r="A6" s="16" t="s">
        <v>8</v>
      </c>
      <c r="B6" s="2">
        <v>7.0000000000000007E-2</v>
      </c>
      <c r="C6" s="2">
        <v>0.56000000000000005</v>
      </c>
      <c r="D6" s="3">
        <f t="shared" si="0"/>
        <v>8000</v>
      </c>
      <c r="E6" s="24">
        <f t="shared" si="1"/>
        <v>0.39595251680853794</v>
      </c>
      <c r="F6" s="4">
        <f t="shared" ref="F6:F20" si="2">B6/$B$5*100</f>
        <v>0.1864677677144379</v>
      </c>
      <c r="G6" s="4">
        <f t="shared" ref="G6:G20" si="3">C6/$C$5*100</f>
        <v>0.15009783162239679</v>
      </c>
      <c r="H6" s="17"/>
      <c r="I6" s="7">
        <v>1414.3109999999999</v>
      </c>
      <c r="J6" s="15"/>
    </row>
    <row r="7" spans="1:10" ht="17.149999999999999" customHeight="1" x14ac:dyDescent="0.6">
      <c r="A7" s="16" t="s">
        <v>42</v>
      </c>
      <c r="B7" s="2">
        <v>1.6</v>
      </c>
      <c r="C7" s="2">
        <v>12.9</v>
      </c>
      <c r="D7" s="3">
        <f t="shared" si="0"/>
        <v>8062.5</v>
      </c>
      <c r="E7" s="24">
        <f t="shared" si="1"/>
        <v>10.885212481035261</v>
      </c>
      <c r="F7" s="4">
        <f t="shared" si="2"/>
        <v>4.2621204049014381</v>
      </c>
      <c r="G7" s="4">
        <f t="shared" si="3"/>
        <v>3.4576107641587828</v>
      </c>
      <c r="H7" s="17"/>
      <c r="I7" s="7">
        <v>1185.0940000000001</v>
      </c>
      <c r="J7" s="15"/>
    </row>
    <row r="8" spans="1:10" ht="17.149999999999999" customHeight="1" x14ac:dyDescent="0.6">
      <c r="A8" s="16" t="s">
        <v>13</v>
      </c>
      <c r="B8" s="22">
        <v>0.7</v>
      </c>
      <c r="C8" s="22">
        <v>5.47</v>
      </c>
      <c r="D8" s="3">
        <f t="shared" si="0"/>
        <v>7814.2857142857138</v>
      </c>
      <c r="E8" s="24">
        <f t="shared" si="1"/>
        <v>4.189776180164972</v>
      </c>
      <c r="F8" s="4">
        <f t="shared" si="2"/>
        <v>1.8646776771443787</v>
      </c>
      <c r="G8" s="4">
        <f t="shared" si="3"/>
        <v>1.466134176740197</v>
      </c>
      <c r="H8" s="17"/>
      <c r="I8" s="7">
        <v>1305.559</v>
      </c>
      <c r="J8" s="15">
        <f>5.47/0.7*1000</f>
        <v>7814.2857142857138</v>
      </c>
    </row>
    <row r="9" spans="1:10" ht="17.149999999999999" customHeight="1" x14ac:dyDescent="0.6">
      <c r="A9" s="16" t="s">
        <v>12</v>
      </c>
      <c r="B9" s="2">
        <v>0.11</v>
      </c>
      <c r="C9" s="2">
        <v>0.75</v>
      </c>
      <c r="D9" s="3">
        <f t="shared" si="0"/>
        <v>6818.181818181818</v>
      </c>
      <c r="E9" s="24">
        <f t="shared" si="1"/>
        <v>1.4776956616825634</v>
      </c>
      <c r="F9" s="4">
        <f t="shared" si="2"/>
        <v>0.29302077783697389</v>
      </c>
      <c r="G9" s="4">
        <f t="shared" si="3"/>
        <v>0.20102388163713855</v>
      </c>
      <c r="H9" s="17"/>
      <c r="I9" s="7">
        <v>507.54700000000003</v>
      </c>
      <c r="J9" s="15"/>
    </row>
    <row r="10" spans="1:10" ht="17.149999999999999" customHeight="1" x14ac:dyDescent="0.6">
      <c r="A10" s="16" t="s">
        <v>20</v>
      </c>
      <c r="B10" s="2">
        <v>1.06</v>
      </c>
      <c r="C10" s="2">
        <v>14.15</v>
      </c>
      <c r="D10" s="3">
        <f t="shared" si="0"/>
        <v>13349.056603773584</v>
      </c>
      <c r="E10" s="24">
        <f t="shared" si="1"/>
        <v>14.617043782952912</v>
      </c>
      <c r="F10" s="4">
        <f t="shared" si="2"/>
        <v>2.8236547682472026</v>
      </c>
      <c r="G10" s="4">
        <f t="shared" si="3"/>
        <v>3.7926505668873469</v>
      </c>
      <c r="H10" s="17"/>
      <c r="I10" s="7">
        <v>968.048</v>
      </c>
      <c r="J10" s="15"/>
    </row>
    <row r="11" spans="1:10" ht="17.149999999999999" customHeight="1" x14ac:dyDescent="0.6">
      <c r="A11" s="16" t="s">
        <v>2</v>
      </c>
      <c r="B11" s="2">
        <v>1.9</v>
      </c>
      <c r="C11" s="2">
        <v>22.38</v>
      </c>
      <c r="D11" s="3">
        <f t="shared" si="0"/>
        <v>11778.947368421052</v>
      </c>
      <c r="E11" s="24">
        <f t="shared" si="1"/>
        <v>13.018220273173217</v>
      </c>
      <c r="F11" s="4">
        <f t="shared" si="2"/>
        <v>5.0612679808204577</v>
      </c>
      <c r="G11" s="4">
        <f t="shared" si="3"/>
        <v>5.9985526280522139</v>
      </c>
      <c r="H11" s="17"/>
      <c r="I11" s="7">
        <v>1719.1289999999999</v>
      </c>
      <c r="J11" s="15"/>
    </row>
    <row r="12" spans="1:10" ht="17.149999999999999" customHeight="1" x14ac:dyDescent="0.6">
      <c r="A12" s="16" t="s">
        <v>17</v>
      </c>
      <c r="B12" s="2">
        <v>1.99</v>
      </c>
      <c r="C12" s="2">
        <v>17.079999999999998</v>
      </c>
      <c r="D12" s="3">
        <f t="shared" si="0"/>
        <v>8582.9145728643198</v>
      </c>
      <c r="E12" s="24">
        <f t="shared" si="1"/>
        <v>36.425677116656004</v>
      </c>
      <c r="F12" s="4">
        <f t="shared" si="2"/>
        <v>5.3010122535961628</v>
      </c>
      <c r="G12" s="4">
        <f t="shared" si="3"/>
        <v>4.5779838644831008</v>
      </c>
      <c r="H12" s="17"/>
      <c r="I12" s="7">
        <v>468.9</v>
      </c>
      <c r="J12" s="15"/>
    </row>
    <row r="13" spans="1:10" ht="17.149999999999999" customHeight="1" x14ac:dyDescent="0.6">
      <c r="A13" s="16" t="s">
        <v>15</v>
      </c>
      <c r="B13" s="2">
        <v>1.1200000000000001</v>
      </c>
      <c r="C13" s="2">
        <v>10.14</v>
      </c>
      <c r="D13" s="3">
        <f t="shared" si="0"/>
        <v>9053.5714285714294</v>
      </c>
      <c r="E13" s="24">
        <f t="shared" si="1"/>
        <v>5.4646840749728796</v>
      </c>
      <c r="F13" s="4">
        <f t="shared" si="2"/>
        <v>2.9834842834310065</v>
      </c>
      <c r="G13" s="4">
        <f t="shared" si="3"/>
        <v>2.7178428797341132</v>
      </c>
      <c r="H13" s="17"/>
      <c r="I13" s="7">
        <v>1855.5509999999999</v>
      </c>
      <c r="J13" s="15"/>
    </row>
    <row r="14" spans="1:10" ht="17.149999999999999" customHeight="1" x14ac:dyDescent="0.6">
      <c r="A14" s="16" t="s">
        <v>36</v>
      </c>
      <c r="B14" s="2">
        <v>0.89</v>
      </c>
      <c r="C14" s="2">
        <v>10.8</v>
      </c>
      <c r="D14" s="3">
        <f t="shared" si="0"/>
        <v>12134.831460674159</v>
      </c>
      <c r="E14" s="24">
        <f t="shared" si="1"/>
        <v>6.9162936350886639</v>
      </c>
      <c r="F14" s="4">
        <f t="shared" si="2"/>
        <v>2.370804475226425</v>
      </c>
      <c r="G14" s="4">
        <f t="shared" si="3"/>
        <v>2.8947438955747953</v>
      </c>
      <c r="H14" s="17"/>
      <c r="I14" s="7">
        <v>1561.53</v>
      </c>
      <c r="J14" s="15"/>
    </row>
    <row r="15" spans="1:10" ht="17.149999999999999" customHeight="1" x14ac:dyDescent="0.6">
      <c r="A15" s="16" t="s">
        <v>37</v>
      </c>
      <c r="B15" s="2">
        <v>0.55000000000000004</v>
      </c>
      <c r="C15" s="2">
        <v>9.1999999999999993</v>
      </c>
      <c r="D15" s="3">
        <f t="shared" si="0"/>
        <v>16727.272727272724</v>
      </c>
      <c r="E15" s="24">
        <f t="shared" si="1"/>
        <v>8.9328974338310161</v>
      </c>
      <c r="F15" s="4">
        <f t="shared" si="2"/>
        <v>1.4651038891848693</v>
      </c>
      <c r="G15" s="4">
        <f t="shared" si="3"/>
        <v>2.4658929480822325</v>
      </c>
      <c r="H15" s="17"/>
      <c r="I15" s="7">
        <v>1029.9010000000001</v>
      </c>
      <c r="J15" s="15"/>
    </row>
    <row r="16" spans="1:10" ht="17.149999999999999" customHeight="1" x14ac:dyDescent="0.6">
      <c r="A16" s="16" t="s">
        <v>6</v>
      </c>
      <c r="B16" s="2">
        <v>0.16</v>
      </c>
      <c r="C16" s="2">
        <v>1.64</v>
      </c>
      <c r="D16" s="3">
        <f t="shared" si="0"/>
        <v>10250</v>
      </c>
      <c r="E16" s="24">
        <f t="shared" si="1"/>
        <v>2.9433935173552532</v>
      </c>
      <c r="F16" s="4">
        <f t="shared" si="2"/>
        <v>0.42621204049014383</v>
      </c>
      <c r="G16" s="4">
        <f t="shared" si="3"/>
        <v>0.43957222117987621</v>
      </c>
      <c r="H16" s="17"/>
      <c r="I16" s="7">
        <v>557.17999999999995</v>
      </c>
      <c r="J16" s="15"/>
    </row>
    <row r="17" spans="1:10" ht="17.149999999999999" customHeight="1" x14ac:dyDescent="0.6">
      <c r="A17" s="16" t="s">
        <v>9</v>
      </c>
      <c r="B17" s="2">
        <v>0.8</v>
      </c>
      <c r="C17" s="2">
        <v>7.84</v>
      </c>
      <c r="D17" s="3">
        <f t="shared" si="0"/>
        <v>9799.9999999999982</v>
      </c>
      <c r="E17" s="24">
        <f t="shared" si="1"/>
        <v>7.4258808998576384</v>
      </c>
      <c r="F17" s="4">
        <f t="shared" si="2"/>
        <v>2.131060202450719</v>
      </c>
      <c r="G17" s="4">
        <f t="shared" si="3"/>
        <v>2.1013696427135549</v>
      </c>
      <c r="H17" s="17"/>
      <c r="I17" s="7">
        <v>1055.7670000000001</v>
      </c>
      <c r="J17" s="15"/>
    </row>
    <row r="18" spans="1:10" ht="17.149999999999999" customHeight="1" x14ac:dyDescent="0.6">
      <c r="A18" s="16" t="s">
        <v>7</v>
      </c>
      <c r="B18" s="2">
        <v>0.01</v>
      </c>
      <c r="C18" s="2">
        <v>0.02</v>
      </c>
      <c r="D18" s="3">
        <f t="shared" si="0"/>
        <v>2000</v>
      </c>
      <c r="E18" s="24">
        <f t="shared" si="1"/>
        <v>2.6508429017716911E-2</v>
      </c>
      <c r="F18" s="4">
        <f t="shared" si="2"/>
        <v>2.6638252530633989E-2</v>
      </c>
      <c r="G18" s="4">
        <f t="shared" si="3"/>
        <v>5.3606368436570273E-3</v>
      </c>
      <c r="H18" s="17"/>
      <c r="I18" s="7">
        <v>754.47699999999998</v>
      </c>
      <c r="J18" s="15"/>
    </row>
    <row r="19" spans="1:10" ht="17.149999999999999" customHeight="1" x14ac:dyDescent="0.6">
      <c r="A19" s="16" t="s">
        <v>38</v>
      </c>
      <c r="B19" s="2">
        <v>0.4</v>
      </c>
      <c r="C19" s="2">
        <v>2.5099999999999998</v>
      </c>
      <c r="D19" s="3">
        <f t="shared" si="0"/>
        <v>6274.9999999999991</v>
      </c>
      <c r="E19" s="24">
        <f t="shared" si="1"/>
        <v>2.3530051438004875</v>
      </c>
      <c r="F19" s="4">
        <f t="shared" si="2"/>
        <v>1.0655301012253595</v>
      </c>
      <c r="G19" s="4">
        <f t="shared" si="3"/>
        <v>0.67275992387895689</v>
      </c>
      <c r="H19" s="17"/>
      <c r="I19" s="7">
        <v>1066.721</v>
      </c>
      <c r="J19" s="15"/>
    </row>
    <row r="20" spans="1:10" ht="17.149999999999999" customHeight="1" x14ac:dyDescent="0.6">
      <c r="A20" s="16" t="s">
        <v>5</v>
      </c>
      <c r="B20" s="2">
        <v>0.71</v>
      </c>
      <c r="C20" s="2">
        <v>6.52</v>
      </c>
      <c r="D20" s="3">
        <f t="shared" si="0"/>
        <v>9183.0985915492965</v>
      </c>
      <c r="E20" s="24">
        <f t="shared" si="1"/>
        <v>5.450005809438708</v>
      </c>
      <c r="F20" s="4">
        <f t="shared" si="2"/>
        <v>1.8913159296750131</v>
      </c>
      <c r="G20" s="4">
        <f t="shared" si="3"/>
        <v>1.7475676110321909</v>
      </c>
      <c r="H20" s="17"/>
      <c r="I20" s="7">
        <v>1196.329</v>
      </c>
      <c r="J20" s="15"/>
    </row>
    <row r="21" spans="1:10" ht="17.149999999999999" customHeight="1" x14ac:dyDescent="0.6">
      <c r="A21" s="16" t="s">
        <v>11</v>
      </c>
      <c r="B21" s="2" t="s">
        <v>47</v>
      </c>
      <c r="C21" s="2" t="s">
        <v>47</v>
      </c>
      <c r="D21" s="3" t="s">
        <v>47</v>
      </c>
      <c r="E21" s="24" t="s">
        <v>47</v>
      </c>
      <c r="F21" s="3" t="s">
        <v>47</v>
      </c>
      <c r="G21" s="3" t="s">
        <v>47</v>
      </c>
      <c r="H21" s="17"/>
      <c r="I21" s="7">
        <v>841.05499999999995</v>
      </c>
      <c r="J21" s="15"/>
    </row>
    <row r="22" spans="1:10" ht="17.149999999999999" customHeight="1" x14ac:dyDescent="0.6">
      <c r="A22" s="16" t="s">
        <v>45</v>
      </c>
      <c r="B22" s="2">
        <v>1.54</v>
      </c>
      <c r="C22" s="2">
        <v>11.65</v>
      </c>
      <c r="D22" s="3">
        <f t="shared" ref="D22:D36" si="4">C22/B22*1000</f>
        <v>7564.9350649350645</v>
      </c>
      <c r="E22" s="24">
        <f t="shared" ref="E22:E36" si="5">C22/I22*1000</f>
        <v>18.128260947368911</v>
      </c>
      <c r="F22" s="4">
        <f t="shared" ref="F22:F36" si="6">B22/$B$5*100</f>
        <v>4.1022908897176338</v>
      </c>
      <c r="G22" s="4">
        <f t="shared" ref="G22:G36" si="7">C22/$C$5*100</f>
        <v>3.1225709614302186</v>
      </c>
      <c r="H22" s="17"/>
      <c r="I22" s="7">
        <v>642.64300000000003</v>
      </c>
      <c r="J22" s="15"/>
    </row>
    <row r="23" spans="1:10" ht="17.149999999999999" customHeight="1" x14ac:dyDescent="0.6">
      <c r="A23" s="16" t="s">
        <v>14</v>
      </c>
      <c r="B23" s="2">
        <v>0.26</v>
      </c>
      <c r="C23" s="2">
        <v>2.2400000000000002</v>
      </c>
      <c r="D23" s="3">
        <f t="shared" si="4"/>
        <v>8615.3846153846171</v>
      </c>
      <c r="E23" s="24">
        <f t="shared" si="5"/>
        <v>2.2787385554425228</v>
      </c>
      <c r="F23" s="4">
        <f t="shared" si="6"/>
        <v>0.6925945657964836</v>
      </c>
      <c r="G23" s="4">
        <f t="shared" si="7"/>
        <v>0.60039132648958715</v>
      </c>
      <c r="H23" s="17"/>
      <c r="I23" s="7">
        <v>983</v>
      </c>
      <c r="J23" s="15"/>
    </row>
    <row r="24" spans="1:10" ht="17.149999999999999" customHeight="1" x14ac:dyDescent="0.6">
      <c r="A24" s="16" t="s">
        <v>21</v>
      </c>
      <c r="B24" s="2">
        <v>1.68</v>
      </c>
      <c r="C24" s="2">
        <v>17.46</v>
      </c>
      <c r="D24" s="3">
        <f t="shared" si="4"/>
        <v>10392.857142857145</v>
      </c>
      <c r="E24" s="24">
        <f t="shared" si="5"/>
        <v>22.833199943505484</v>
      </c>
      <c r="F24" s="4">
        <f t="shared" si="6"/>
        <v>4.4752264251465093</v>
      </c>
      <c r="G24" s="4">
        <f t="shared" si="7"/>
        <v>4.6798359645125851</v>
      </c>
      <c r="H24" s="17"/>
      <c r="I24" s="7">
        <v>764.67600000000004</v>
      </c>
      <c r="J24" s="15"/>
    </row>
    <row r="25" spans="1:10" ht="17.149999999999999" customHeight="1" x14ac:dyDescent="0.6">
      <c r="A25" s="16" t="s">
        <v>10</v>
      </c>
      <c r="B25" s="2">
        <v>2</v>
      </c>
      <c r="C25" s="2">
        <v>23.19</v>
      </c>
      <c r="D25" s="3">
        <f t="shared" si="4"/>
        <v>11595</v>
      </c>
      <c r="E25" s="24">
        <f t="shared" si="5"/>
        <v>13.949652521915512</v>
      </c>
      <c r="F25" s="4">
        <f t="shared" si="6"/>
        <v>5.3276505061267976</v>
      </c>
      <c r="G25" s="4">
        <f t="shared" si="7"/>
        <v>6.2156584202203238</v>
      </c>
      <c r="H25" s="17"/>
      <c r="I25" s="7">
        <v>1662.4069999999999</v>
      </c>
      <c r="J25" s="15"/>
    </row>
    <row r="26" spans="1:10" ht="17.149999999999999" customHeight="1" x14ac:dyDescent="0.6">
      <c r="A26" s="16" t="s">
        <v>3</v>
      </c>
      <c r="B26" s="2">
        <v>2.59</v>
      </c>
      <c r="C26" s="2">
        <v>31.14</v>
      </c>
      <c r="D26" s="3">
        <f t="shared" si="4"/>
        <v>12023.166023166024</v>
      </c>
      <c r="E26" s="24">
        <f t="shared" si="5"/>
        <v>12.23957975084555</v>
      </c>
      <c r="F26" s="4">
        <f t="shared" si="6"/>
        <v>6.8993074054342021</v>
      </c>
      <c r="G26" s="4">
        <f t="shared" si="7"/>
        <v>8.3465115655739925</v>
      </c>
      <c r="H26" s="17"/>
      <c r="I26" s="7">
        <v>2544.2049999999999</v>
      </c>
      <c r="J26" s="15"/>
    </row>
    <row r="27" spans="1:10" ht="17.149999999999999" customHeight="1" x14ac:dyDescent="0.6">
      <c r="A27" s="16" t="s">
        <v>44</v>
      </c>
      <c r="B27" s="2">
        <v>1.1200000000000001</v>
      </c>
      <c r="C27" s="2">
        <v>8.5500000000000007</v>
      </c>
      <c r="D27" s="3">
        <f t="shared" si="4"/>
        <v>7633.9285714285716</v>
      </c>
      <c r="E27" s="24">
        <f t="shared" si="5"/>
        <v>17.185066077081554</v>
      </c>
      <c r="F27" s="4">
        <f t="shared" si="6"/>
        <v>2.9834842834310065</v>
      </c>
      <c r="G27" s="4">
        <f t="shared" si="7"/>
        <v>2.2916722506633795</v>
      </c>
      <c r="H27" s="17"/>
      <c r="I27" s="7">
        <v>497.52499999999998</v>
      </c>
      <c r="J27" s="15"/>
    </row>
    <row r="28" spans="1:10" ht="17.149999999999999" customHeight="1" x14ac:dyDescent="0.6">
      <c r="A28" s="16" t="s">
        <v>39</v>
      </c>
      <c r="B28" s="2">
        <v>0.69</v>
      </c>
      <c r="C28" s="2">
        <v>4.01</v>
      </c>
      <c r="D28" s="3">
        <f t="shared" si="4"/>
        <v>5811.594202898551</v>
      </c>
      <c r="E28" s="24">
        <f t="shared" si="5"/>
        <v>7.0206522728705183</v>
      </c>
      <c r="F28" s="4">
        <f t="shared" si="6"/>
        <v>1.8380394246137448</v>
      </c>
      <c r="G28" s="4">
        <f t="shared" si="7"/>
        <v>1.0748076871532339</v>
      </c>
      <c r="H28" s="17"/>
      <c r="I28" s="7">
        <v>571.17200000000003</v>
      </c>
      <c r="J28" s="15"/>
    </row>
    <row r="29" spans="1:10" ht="17.149999999999999" customHeight="1" x14ac:dyDescent="0.6">
      <c r="A29" s="16" t="s">
        <v>1</v>
      </c>
      <c r="B29" s="2">
        <v>1.74</v>
      </c>
      <c r="C29" s="2">
        <v>16.95</v>
      </c>
      <c r="D29" s="3">
        <f t="shared" si="4"/>
        <v>9741.3793103448279</v>
      </c>
      <c r="E29" s="24">
        <f t="shared" si="5"/>
        <v>10.297359805546964</v>
      </c>
      <c r="F29" s="4">
        <f t="shared" si="6"/>
        <v>4.6350559403303135</v>
      </c>
      <c r="G29" s="4">
        <f t="shared" si="7"/>
        <v>4.5431397249993308</v>
      </c>
      <c r="H29" s="17"/>
      <c r="I29" s="7">
        <v>1646.0530000000001</v>
      </c>
      <c r="J29" s="15"/>
    </row>
    <row r="30" spans="1:10" ht="17.149999999999999" customHeight="1" x14ac:dyDescent="0.6">
      <c r="A30" s="16" t="s">
        <v>40</v>
      </c>
      <c r="B30" s="2">
        <v>0.17</v>
      </c>
      <c r="C30" s="2">
        <v>1.51</v>
      </c>
      <c r="D30" s="3">
        <f t="shared" si="4"/>
        <v>8882.3529411764684</v>
      </c>
      <c r="E30" s="24">
        <f t="shared" si="5"/>
        <v>5.8373054070457444</v>
      </c>
      <c r="F30" s="4">
        <f t="shared" si="6"/>
        <v>0.45285029302077784</v>
      </c>
      <c r="G30" s="4">
        <f t="shared" si="7"/>
        <v>0.40472808169610558</v>
      </c>
      <c r="H30" s="17"/>
      <c r="I30" s="7">
        <v>258.68099999999998</v>
      </c>
      <c r="J30" s="15"/>
    </row>
    <row r="31" spans="1:10" ht="17.149999999999999" customHeight="1" x14ac:dyDescent="0.6">
      <c r="A31" s="16" t="s">
        <v>0</v>
      </c>
      <c r="B31" s="2">
        <v>2.46</v>
      </c>
      <c r="C31" s="2">
        <v>29.75</v>
      </c>
      <c r="D31" s="3">
        <f t="shared" si="4"/>
        <v>12093.49593495935</v>
      </c>
      <c r="E31" s="24">
        <f t="shared" si="5"/>
        <v>6.182007014032429</v>
      </c>
      <c r="F31" s="4">
        <f t="shared" si="6"/>
        <v>6.5530101225359596</v>
      </c>
      <c r="G31" s="4">
        <f t="shared" si="7"/>
        <v>7.973947304939828</v>
      </c>
      <c r="H31" s="17"/>
      <c r="I31" s="7">
        <v>4812.3530000000001</v>
      </c>
      <c r="J31" s="15"/>
    </row>
    <row r="32" spans="1:10" ht="17.149999999999999" customHeight="1" x14ac:dyDescent="0.6">
      <c r="A32" s="16" t="s">
        <v>41</v>
      </c>
      <c r="B32" s="2">
        <v>0.5</v>
      </c>
      <c r="C32" s="2">
        <v>3.28</v>
      </c>
      <c r="D32" s="3">
        <f t="shared" si="4"/>
        <v>6560</v>
      </c>
      <c r="E32" s="24">
        <f t="shared" si="5"/>
        <v>4.566922117269649</v>
      </c>
      <c r="F32" s="4">
        <f t="shared" si="6"/>
        <v>1.3319126265316994</v>
      </c>
      <c r="G32" s="4">
        <f t="shared" si="7"/>
        <v>0.87914444235975242</v>
      </c>
      <c r="H32" s="17"/>
      <c r="I32" s="7">
        <v>718.20799999999997</v>
      </c>
      <c r="J32" s="15"/>
    </row>
    <row r="33" spans="1:10" ht="17.149999999999999" customHeight="1" x14ac:dyDescent="0.6">
      <c r="A33" s="16" t="s">
        <v>19</v>
      </c>
      <c r="B33" s="2">
        <v>0.18</v>
      </c>
      <c r="C33" s="2">
        <v>2.0699999999999998</v>
      </c>
      <c r="D33" s="3">
        <f t="shared" si="4"/>
        <v>11500</v>
      </c>
      <c r="E33" s="24">
        <f t="shared" si="5"/>
        <v>2.5245718899286653</v>
      </c>
      <c r="F33" s="4">
        <f t="shared" si="6"/>
        <v>0.47948854555141174</v>
      </c>
      <c r="G33" s="4">
        <f t="shared" si="7"/>
        <v>0.5548259133185024</v>
      </c>
      <c r="H33" s="17"/>
      <c r="I33" s="7">
        <v>819.94100000000003</v>
      </c>
      <c r="J33" s="15"/>
    </row>
    <row r="34" spans="1:10" ht="17.149999999999999" customHeight="1" x14ac:dyDescent="0.6">
      <c r="A34" s="16" t="s">
        <v>4</v>
      </c>
      <c r="B34" s="2">
        <v>1.1200000000000001</v>
      </c>
      <c r="C34" s="2">
        <v>12.33</v>
      </c>
      <c r="D34" s="3">
        <f t="shared" si="4"/>
        <v>11008.928571428571</v>
      </c>
      <c r="E34" s="24">
        <f t="shared" si="5"/>
        <v>7.1044088820668136</v>
      </c>
      <c r="F34" s="4">
        <f t="shared" si="6"/>
        <v>2.9834842834310065</v>
      </c>
      <c r="G34" s="4">
        <f t="shared" si="7"/>
        <v>3.3048326141145576</v>
      </c>
      <c r="H34" s="17"/>
      <c r="I34" s="7">
        <v>1735.5419999999999</v>
      </c>
      <c r="J34" s="15"/>
    </row>
    <row r="35" spans="1:10" ht="17.149999999999999" customHeight="1" x14ac:dyDescent="0.6">
      <c r="A35" s="16" t="s">
        <v>18</v>
      </c>
      <c r="B35" s="2">
        <v>8.81</v>
      </c>
      <c r="C35" s="2">
        <v>85.02</v>
      </c>
      <c r="D35" s="3">
        <f t="shared" si="4"/>
        <v>9650.3972758229265</v>
      </c>
      <c r="E35" s="24">
        <f t="shared" si="5"/>
        <v>33.894183332369906</v>
      </c>
      <c r="F35" s="4">
        <f t="shared" si="6"/>
        <v>23.468300479488544</v>
      </c>
      <c r="G35" s="4">
        <f t="shared" si="7"/>
        <v>22.788067222386026</v>
      </c>
      <c r="H35" s="17"/>
      <c r="I35" s="7">
        <v>2508.395</v>
      </c>
      <c r="J35" s="15"/>
    </row>
    <row r="36" spans="1:10" ht="17.149999999999999" customHeight="1" x14ac:dyDescent="0.6">
      <c r="A36" s="16" t="s">
        <v>16</v>
      </c>
      <c r="B36" s="2">
        <v>0.61</v>
      </c>
      <c r="C36" s="2">
        <v>1.98</v>
      </c>
      <c r="D36" s="3">
        <f t="shared" si="4"/>
        <v>3245.9016393442625</v>
      </c>
      <c r="E36" s="24">
        <f t="shared" si="5"/>
        <v>4.343753222165426</v>
      </c>
      <c r="F36" s="4">
        <f t="shared" si="6"/>
        <v>1.6249334043686732</v>
      </c>
      <c r="G36" s="4">
        <f t="shared" si="7"/>
        <v>0.53070304752204578</v>
      </c>
      <c r="H36" s="17"/>
      <c r="I36" s="7">
        <v>455.827</v>
      </c>
      <c r="J36" s="15"/>
    </row>
    <row r="37" spans="1:10" ht="17.149999999999999" customHeight="1" x14ac:dyDescent="0.6">
      <c r="A37" s="16" t="s">
        <v>35</v>
      </c>
      <c r="B37" s="2" t="s">
        <v>47</v>
      </c>
      <c r="C37" s="2" t="s">
        <v>47</v>
      </c>
      <c r="D37" s="3" t="s">
        <v>47</v>
      </c>
      <c r="E37" s="24" t="s">
        <v>47</v>
      </c>
      <c r="F37" s="3" t="s">
        <v>47</v>
      </c>
      <c r="G37" s="3" t="s">
        <v>47</v>
      </c>
      <c r="H37" s="17"/>
      <c r="I37" s="7">
        <v>171.815</v>
      </c>
      <c r="J37" s="15"/>
    </row>
    <row r="38" spans="1:10" ht="12.95" customHeight="1" x14ac:dyDescent="0.6">
      <c r="A38" s="15"/>
      <c r="B38" s="19"/>
      <c r="C38" s="19"/>
      <c r="D38" s="18"/>
      <c r="E38" s="18"/>
      <c r="F38" s="19"/>
      <c r="G38" s="19"/>
      <c r="I38" s="12"/>
    </row>
    <row r="39" spans="1:10" ht="12.95" customHeight="1" x14ac:dyDescent="0.6">
      <c r="C39" s="15"/>
      <c r="D39" s="20"/>
      <c r="G39" s="21" t="s">
        <v>43</v>
      </c>
    </row>
  </sheetData>
  <sortState xmlns:xlrd2="http://schemas.microsoft.com/office/spreadsheetml/2017/richdata2" ref="A6:J37">
    <sortCondition ref="A6:A37"/>
  </sortState>
  <mergeCells count="2">
    <mergeCell ref="A1:G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Table7</vt:lpstr>
      <vt:lpstr>Table7!Print_Area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2022-07-28T06:23:25Z</dcterms:modified>
</cp:coreProperties>
</file>