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Open Data\Mega Data Sets\Agriculture  BOS Indicator\"/>
    </mc:Choice>
  </mc:AlternateContent>
  <xr:revisionPtr revIDLastSave="0" documentId="13_ncr:1_{3371BCAC-E7E3-4721-8C07-2D2C45C31CE1}" xr6:coauthVersionLast="47" xr6:coauthVersionMax="47" xr10:uidLastSave="{00000000-0000-0000-0000-000000000000}"/>
  <bookViews>
    <workbookView xWindow="-90" yWindow="-90" windowWidth="19380" windowHeight="10260" xr2:uid="{00000000-000D-0000-FFFF-FFFF00000000}"/>
  </bookViews>
  <sheets>
    <sheet name="Table10" sheetId="16" r:id="rId1"/>
  </sheets>
  <definedNames>
    <definedName name="_xlnm.Print_Area" localSheetId="0">Table10!$A$1:$I$39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6" l="1"/>
  <c r="C5" i="16"/>
  <c r="E8" i="16" l="1"/>
  <c r="E9" i="16"/>
  <c r="E10" i="16"/>
  <c r="E11" i="16"/>
  <c r="E12" i="16"/>
  <c r="E13" i="16"/>
  <c r="E14" i="16"/>
  <c r="E15" i="16"/>
  <c r="E16" i="16"/>
  <c r="E17" i="16"/>
  <c r="E20" i="16"/>
  <c r="E23" i="16"/>
  <c r="E24" i="16"/>
  <c r="E25" i="16"/>
  <c r="E26" i="16"/>
  <c r="E29" i="16"/>
  <c r="E31" i="16"/>
  <c r="E33" i="16"/>
  <c r="E34" i="16"/>
  <c r="E35" i="16"/>
  <c r="E36" i="16"/>
  <c r="E7" i="16"/>
  <c r="E19" i="16"/>
  <c r="E22" i="16"/>
  <c r="E27" i="16"/>
  <c r="E30" i="16"/>
  <c r="E28" i="16"/>
  <c r="E32" i="16"/>
  <c r="H32" i="16" l="1"/>
  <c r="G32" i="16"/>
  <c r="F32" i="16"/>
  <c r="H28" i="16"/>
  <c r="G28" i="16"/>
  <c r="F28" i="16"/>
  <c r="H30" i="16"/>
  <c r="G30" i="16"/>
  <c r="F30" i="16"/>
  <c r="H27" i="16"/>
  <c r="G27" i="16"/>
  <c r="F27" i="16"/>
  <c r="H22" i="16"/>
  <c r="G22" i="16"/>
  <c r="F22" i="16"/>
  <c r="H19" i="16"/>
  <c r="G19" i="16"/>
  <c r="F19" i="16"/>
  <c r="H7" i="16"/>
  <c r="G7" i="16"/>
  <c r="F7" i="16"/>
  <c r="H36" i="16"/>
  <c r="G36" i="16"/>
  <c r="F36" i="16"/>
  <c r="H35" i="16"/>
  <c r="G35" i="16"/>
  <c r="F35" i="16"/>
  <c r="H34" i="16"/>
  <c r="G34" i="16"/>
  <c r="F34" i="16"/>
  <c r="H33" i="16"/>
  <c r="G33" i="16"/>
  <c r="F33" i="16"/>
  <c r="H31" i="16"/>
  <c r="G31" i="16"/>
  <c r="F31" i="16"/>
  <c r="H29" i="16"/>
  <c r="G29" i="16"/>
  <c r="F29" i="16"/>
  <c r="H26" i="16"/>
  <c r="G26" i="16"/>
  <c r="F26" i="16"/>
  <c r="H25" i="16"/>
  <c r="G25" i="16"/>
  <c r="F25" i="16"/>
  <c r="H24" i="16"/>
  <c r="G24" i="16"/>
  <c r="F24" i="16"/>
  <c r="H23" i="16"/>
  <c r="G23" i="16"/>
  <c r="F23" i="16"/>
  <c r="H20" i="16"/>
  <c r="G20" i="16"/>
  <c r="F20" i="16"/>
  <c r="H17" i="16"/>
  <c r="G17" i="16"/>
  <c r="F17" i="16"/>
  <c r="H16" i="16"/>
  <c r="G16" i="16"/>
  <c r="F16" i="16"/>
  <c r="H15" i="16"/>
  <c r="G15" i="16"/>
  <c r="F15" i="16"/>
  <c r="H14" i="16"/>
  <c r="G14" i="16"/>
  <c r="F14" i="16"/>
  <c r="H13" i="16"/>
  <c r="G13" i="16"/>
  <c r="F13" i="16"/>
  <c r="H12" i="16"/>
  <c r="G12" i="16"/>
  <c r="F12" i="16"/>
  <c r="H11" i="16"/>
  <c r="G11" i="16"/>
  <c r="F11" i="16"/>
  <c r="H10" i="16"/>
  <c r="G10" i="16"/>
  <c r="F10" i="16"/>
  <c r="H9" i="16"/>
  <c r="G9" i="16"/>
  <c r="F9" i="16"/>
  <c r="H8" i="16"/>
  <c r="G8" i="16"/>
  <c r="F8" i="16"/>
  <c r="H6" i="16"/>
  <c r="G6" i="16"/>
  <c r="F6" i="16"/>
  <c r="E6" i="16"/>
  <c r="F5" i="16"/>
  <c r="E5" i="16"/>
  <c r="H5" i="16" l="1"/>
  <c r="G5" i="16"/>
</calcChain>
</file>

<file path=xl/sharedStrings.xml><?xml version="1.0" encoding="utf-8"?>
<sst xmlns="http://schemas.openxmlformats.org/spreadsheetml/2006/main" count="70" uniqueCount="51">
  <si>
    <t>Peshawar</t>
  </si>
  <si>
    <t>Nowshera</t>
  </si>
  <si>
    <t>Charsadda</t>
  </si>
  <si>
    <t>Mardan</t>
  </si>
  <si>
    <t>Swabi</t>
  </si>
  <si>
    <t>Kohat</t>
  </si>
  <si>
    <t>Hangu</t>
  </si>
  <si>
    <t>Karak</t>
  </si>
  <si>
    <t>Abbottabad</t>
  </si>
  <si>
    <t>Haripur</t>
  </si>
  <si>
    <t>Mansehra</t>
  </si>
  <si>
    <t>Kohistan</t>
  </si>
  <si>
    <t>Battagram</t>
  </si>
  <si>
    <t>Bannu</t>
  </si>
  <si>
    <t>Lakki</t>
  </si>
  <si>
    <t>D.I.Khan</t>
  </si>
  <si>
    <t>Tank</t>
  </si>
  <si>
    <t>Chitral</t>
  </si>
  <si>
    <t>Swat</t>
  </si>
  <si>
    <t>Shangla</t>
  </si>
  <si>
    <t>Buner</t>
  </si>
  <si>
    <t>Malakand</t>
  </si>
  <si>
    <t>Population</t>
  </si>
  <si>
    <t>000 persons</t>
  </si>
  <si>
    <t>Kgs</t>
  </si>
  <si>
    <t>Area</t>
  </si>
  <si>
    <t>Production</t>
  </si>
  <si>
    <t>Yield per hectare</t>
  </si>
  <si>
    <t>Production per capita</t>
  </si>
  <si>
    <t>000 Hectare</t>
  </si>
  <si>
    <t>District</t>
  </si>
  <si>
    <t>%</t>
  </si>
  <si>
    <t>000 Tonnes</t>
  </si>
  <si>
    <t>Table No. 10</t>
  </si>
  <si>
    <t>Khyber
Pakhtunkhwa</t>
  </si>
  <si>
    <t>Distt: % share of Area with Khyber Pakhtunkhwa</t>
  </si>
  <si>
    <t>Distt: % share of production with Khyber Pakhtunkhwa</t>
  </si>
  <si>
    <t>Tor Ghar</t>
  </si>
  <si>
    <t>Dir Lower</t>
  </si>
  <si>
    <t>Dir Upper</t>
  </si>
  <si>
    <t>Khyber</t>
  </si>
  <si>
    <t>N.Wazirsitan</t>
  </si>
  <si>
    <t>Orakzai</t>
  </si>
  <si>
    <t>S.Waziristan</t>
  </si>
  <si>
    <t>Bajaur</t>
  </si>
  <si>
    <r>
      <t>Source:</t>
    </r>
    <r>
      <rPr>
        <sz val="9"/>
        <rFont val="Arial"/>
        <family val="2"/>
      </rPr>
      <t xml:space="preserve">    Directorate of Crop Reporting Services, Khyber Pakhtunkhwa, Peshawar</t>
    </r>
  </si>
  <si>
    <t>Mohmand</t>
  </si>
  <si>
    <t>Kurram</t>
  </si>
  <si>
    <t>DISTRICT WISE AREA, PRODUCTION, YIELD PER HECTARE, PRODUCTION PER CAPITA AND PERCENTAGE SHARE OF FRUITS WITH KHYBER PAKHTUNKHWA, 2019-20</t>
  </si>
  <si>
    <t>-</t>
  </si>
  <si>
    <t>Population2019-20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</si>
</sst>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/>
    <xf numFmtId="0" fontId="5" fillId="0" borderId="0" xfId="0" applyFont="1" applyBorder="1" applyAlignment="1">
      <alignment horizontal="right"/>
    </xf>
    <xf numFmtId="2" fontId="1" fillId="0" borderId="0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" fontId="0" fillId="0" borderId="0" xfId="0" applyNumberForma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1" fontId="1" fillId="0" borderId="0" xfId="0" applyNumberFormat="1" applyFont="1" applyBorder="1" applyAlignment="1">
      <alignment vertical="center" wrapText="1"/>
    </xf>
    <xf numFmtId="1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vertical="center" wrapText="1"/>
    </xf>
    <xf numFmtId="1" fontId="0" fillId="0" borderId="0" xfId="0" applyNumberFormat="1" applyBorder="1" applyAlignment="1">
      <alignment vertical="center" wrapText="1"/>
    </xf>
    <xf numFmtId="2" fontId="0" fillId="0" borderId="0" xfId="0" applyNumberForma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/>
    </xf>
    <xf numFmtId="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 wrapText="1"/>
    </xf>
    <xf numFmtId="1" fontId="3" fillId="0" borderId="0" xfId="0" applyNumberFormat="1" applyFont="1" applyFill="1" applyAlignment="1">
      <alignment horizontal="right" vertical="center" wrapText="1"/>
    </xf>
    <xf numFmtId="1" fontId="1" fillId="0" borderId="0" xfId="0" applyNumberFormat="1" applyFont="1" applyFill="1" applyAlignment="1">
      <alignment horizontal="right" vertical="center" wrapText="1"/>
    </xf>
    <xf numFmtId="1" fontId="3" fillId="0" borderId="1" xfId="0" applyNumberFormat="1" applyFont="1" applyBorder="1" applyAlignment="1">
      <alignment vertical="center" wrapText="1"/>
    </xf>
    <xf numFmtId="0" fontId="1" fillId="0" borderId="0" xfId="0" applyNumberFormat="1" applyFont="1" applyFill="1" applyAlignment="1">
      <alignment wrapText="1"/>
    </xf>
    <xf numFmtId="2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center" vertical="center" wrapText="1"/>
    </xf>
    <xf numFmtId="1" fontId="3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R68"/>
  <sheetViews>
    <sheetView tabSelected="1" view="pageBreakPreview" zoomScaleSheetLayoutView="100" workbookViewId="0">
      <selection sqref="A1:H1"/>
    </sheetView>
  </sheetViews>
  <sheetFormatPr defaultColWidth="9.1328125" defaultRowHeight="13" x14ac:dyDescent="0.6"/>
  <cols>
    <col min="1" max="1" width="14.26953125" style="1" customWidth="1"/>
    <col min="2" max="2" width="10.86328125" style="1" hidden="1" customWidth="1"/>
    <col min="3" max="4" width="11.1328125" style="1" customWidth="1"/>
    <col min="5" max="5" width="10.54296875" style="1" customWidth="1"/>
    <col min="6" max="6" width="11" style="1" customWidth="1"/>
    <col min="7" max="8" width="13.1328125" style="1" customWidth="1"/>
    <col min="9" max="9" width="0" style="1" hidden="1" customWidth="1"/>
    <col min="10" max="10" width="10.54296875" style="1" hidden="1" customWidth="1"/>
    <col min="11" max="11" width="9.1328125" style="1"/>
    <col min="12" max="12" width="9.86328125" style="1" customWidth="1"/>
    <col min="13" max="15" width="9.1328125" style="1"/>
    <col min="16" max="16" width="10" style="1" customWidth="1"/>
    <col min="17" max="16384" width="9.1328125" style="1"/>
  </cols>
  <sheetData>
    <row r="1" spans="1:18" ht="60" customHeight="1" x14ac:dyDescent="0.6">
      <c r="A1" s="59" t="s">
        <v>48</v>
      </c>
      <c r="B1" s="59"/>
      <c r="C1" s="59"/>
      <c r="D1" s="59"/>
      <c r="E1" s="59"/>
      <c r="F1" s="59"/>
      <c r="G1" s="59"/>
      <c r="H1" s="59"/>
    </row>
    <row r="2" spans="1:18" s="22" customFormat="1" ht="12.95" customHeight="1" x14ac:dyDescent="0.6">
      <c r="A2" s="21" t="s">
        <v>33</v>
      </c>
      <c r="B2" s="21"/>
      <c r="C2" s="21"/>
      <c r="D2" s="21"/>
      <c r="E2" s="21"/>
      <c r="F2" s="21"/>
      <c r="G2" s="21"/>
      <c r="H2" s="21"/>
    </row>
    <row r="3" spans="1:18" ht="54" customHeight="1" x14ac:dyDescent="0.6">
      <c r="A3" s="60" t="s">
        <v>30</v>
      </c>
      <c r="B3" s="56" t="s">
        <v>22</v>
      </c>
      <c r="C3" s="56" t="s">
        <v>25</v>
      </c>
      <c r="D3" s="56" t="s">
        <v>26</v>
      </c>
      <c r="E3" s="56" t="s">
        <v>27</v>
      </c>
      <c r="F3" s="57" t="s">
        <v>28</v>
      </c>
      <c r="G3" s="58" t="s">
        <v>35</v>
      </c>
      <c r="H3" s="56" t="s">
        <v>36</v>
      </c>
      <c r="I3" s="16"/>
      <c r="J3" s="54" t="s">
        <v>50</v>
      </c>
      <c r="K3" s="16"/>
      <c r="L3" s="16"/>
      <c r="M3" s="16"/>
      <c r="N3" s="16"/>
      <c r="O3" s="16"/>
      <c r="P3" s="16"/>
    </row>
    <row r="4" spans="1:18" ht="20.149999999999999" customHeight="1" x14ac:dyDescent="0.6">
      <c r="A4" s="60"/>
      <c r="B4" s="3" t="s">
        <v>23</v>
      </c>
      <c r="C4" s="3" t="s">
        <v>29</v>
      </c>
      <c r="D4" s="3" t="s">
        <v>32</v>
      </c>
      <c r="E4" s="3" t="s">
        <v>24</v>
      </c>
      <c r="F4" s="52" t="s">
        <v>24</v>
      </c>
      <c r="G4" s="3" t="s">
        <v>31</v>
      </c>
      <c r="H4" s="3" t="s">
        <v>31</v>
      </c>
      <c r="J4" s="49"/>
    </row>
    <row r="5" spans="1:18" ht="26.15" customHeight="1" x14ac:dyDescent="0.6">
      <c r="A5" s="7" t="s">
        <v>34</v>
      </c>
      <c r="B5" s="6">
        <v>25345</v>
      </c>
      <c r="C5" s="8">
        <f>SUM(C6:C37)</f>
        <v>44.489999999999995</v>
      </c>
      <c r="D5" s="8">
        <f>SUM(D6:D37)</f>
        <v>393.40999999999997</v>
      </c>
      <c r="E5" s="48">
        <f t="shared" ref="E5:E17" si="0">D5/C5*1000</f>
        <v>8842.6612721959991</v>
      </c>
      <c r="F5" s="55">
        <f t="shared" ref="F5:F17" si="1">D5/J5*1000</f>
        <v>10.307272308409013</v>
      </c>
      <c r="G5" s="11">
        <f>SUM(G6:G37)</f>
        <v>100.00000000000001</v>
      </c>
      <c r="H5" s="11">
        <f>SUM(H6:H37)</f>
        <v>100</v>
      </c>
      <c r="I5" s="17"/>
      <c r="J5" s="46">
        <v>38168.197</v>
      </c>
      <c r="K5" s="28"/>
      <c r="L5" s="40"/>
      <c r="M5" s="42"/>
      <c r="N5" s="41"/>
      <c r="O5" s="38"/>
      <c r="R5" s="15"/>
    </row>
    <row r="6" spans="1:18" ht="17.149999999999999" customHeight="1" x14ac:dyDescent="0.6">
      <c r="A6" s="39" t="s">
        <v>8</v>
      </c>
      <c r="B6" s="4">
        <v>1110</v>
      </c>
      <c r="C6" s="9">
        <v>0.69</v>
      </c>
      <c r="D6" s="9">
        <v>5.73</v>
      </c>
      <c r="E6" s="10">
        <f t="shared" si="0"/>
        <v>8304.3478260869579</v>
      </c>
      <c r="F6" s="53">
        <f t="shared" si="1"/>
        <v>4.051442716630218</v>
      </c>
      <c r="G6" s="5">
        <f t="shared" ref="G6:G17" si="2">C6/$C$5*100</f>
        <v>1.5509103169251517</v>
      </c>
      <c r="H6" s="5">
        <f t="shared" ref="H6:H17" si="3">D6/$D$5*100</f>
        <v>1.4564957677740782</v>
      </c>
      <c r="I6" s="17"/>
      <c r="J6" s="47">
        <v>1414.3109999999999</v>
      </c>
      <c r="K6" s="28"/>
      <c r="M6" s="42"/>
      <c r="N6" s="20"/>
      <c r="O6" s="38"/>
      <c r="R6" s="15"/>
    </row>
    <row r="7" spans="1:18" ht="17.149999999999999" customHeight="1" x14ac:dyDescent="0.6">
      <c r="A7" s="39" t="s">
        <v>44</v>
      </c>
      <c r="B7" s="19"/>
      <c r="C7" s="51">
        <v>0.82</v>
      </c>
      <c r="D7" s="51">
        <v>5.91</v>
      </c>
      <c r="E7" s="10">
        <f t="shared" si="0"/>
        <v>7207.3170731707323</v>
      </c>
      <c r="F7" s="53">
        <f t="shared" si="1"/>
        <v>4.9869461831719679</v>
      </c>
      <c r="G7" s="5">
        <f t="shared" si="2"/>
        <v>1.8431108114182964</v>
      </c>
      <c r="H7" s="5">
        <f t="shared" si="3"/>
        <v>1.5022495615261433</v>
      </c>
      <c r="I7" s="15"/>
      <c r="J7" s="47">
        <v>1185.0940000000001</v>
      </c>
      <c r="K7" s="28"/>
      <c r="L7" s="43"/>
      <c r="M7" s="42"/>
      <c r="N7" s="41"/>
      <c r="O7" s="38"/>
      <c r="R7" s="15"/>
    </row>
    <row r="8" spans="1:18" ht="17.149999999999999" customHeight="1" x14ac:dyDescent="0.6">
      <c r="A8" s="39" t="s">
        <v>13</v>
      </c>
      <c r="B8" s="4">
        <v>967</v>
      </c>
      <c r="C8" s="9">
        <v>2.06</v>
      </c>
      <c r="D8" s="9">
        <v>26.08</v>
      </c>
      <c r="E8" s="10">
        <f t="shared" si="0"/>
        <v>12660.194174757282</v>
      </c>
      <c r="F8" s="53">
        <f t="shared" si="1"/>
        <v>19.976117509817634</v>
      </c>
      <c r="G8" s="5">
        <f t="shared" si="2"/>
        <v>4.6302539896605985</v>
      </c>
      <c r="H8" s="5">
        <f t="shared" si="3"/>
        <v>6.6292163391881251</v>
      </c>
      <c r="I8" s="17"/>
      <c r="J8" s="47">
        <v>1305.559</v>
      </c>
      <c r="K8" s="28"/>
      <c r="M8" s="42"/>
      <c r="N8" s="20"/>
      <c r="O8" s="38"/>
      <c r="R8" s="15"/>
    </row>
    <row r="9" spans="1:18" ht="17.149999999999999" customHeight="1" x14ac:dyDescent="0.6">
      <c r="A9" s="39" t="s">
        <v>12</v>
      </c>
      <c r="B9" s="4">
        <v>417</v>
      </c>
      <c r="C9" s="9">
        <v>0.38</v>
      </c>
      <c r="D9" s="9">
        <v>3.22</v>
      </c>
      <c r="E9" s="10">
        <f t="shared" si="0"/>
        <v>8473.6842105263167</v>
      </c>
      <c r="F9" s="53">
        <f t="shared" si="1"/>
        <v>6.3442400408238058</v>
      </c>
      <c r="G9" s="5">
        <f t="shared" si="2"/>
        <v>0.85412452236457648</v>
      </c>
      <c r="H9" s="5">
        <f t="shared" si="3"/>
        <v>0.81848453267583454</v>
      </c>
      <c r="I9" s="17"/>
      <c r="J9" s="47">
        <v>507.54700000000003</v>
      </c>
      <c r="K9" s="28"/>
      <c r="M9" s="42"/>
      <c r="N9" s="20"/>
      <c r="O9" s="38"/>
      <c r="R9" s="15"/>
    </row>
    <row r="10" spans="1:18" ht="17.149999999999999" customHeight="1" x14ac:dyDescent="0.6">
      <c r="A10" s="39" t="s">
        <v>20</v>
      </c>
      <c r="B10" s="4">
        <v>823</v>
      </c>
      <c r="C10" s="9">
        <v>0.69</v>
      </c>
      <c r="D10" s="9">
        <v>6.73</v>
      </c>
      <c r="E10" s="10">
        <f t="shared" si="0"/>
        <v>9753.6231884057979</v>
      </c>
      <c r="F10" s="53">
        <f t="shared" si="1"/>
        <v>6.9521346048956252</v>
      </c>
      <c r="G10" s="5">
        <f t="shared" si="2"/>
        <v>1.5509103169251517</v>
      </c>
      <c r="H10" s="5">
        <f t="shared" si="3"/>
        <v>1.7106835108411076</v>
      </c>
      <c r="I10" s="17"/>
      <c r="J10" s="47">
        <v>968.048</v>
      </c>
      <c r="K10" s="28"/>
      <c r="M10" s="42"/>
      <c r="N10" s="20"/>
      <c r="O10" s="38"/>
      <c r="R10" s="15"/>
    </row>
    <row r="11" spans="1:18" ht="17.149999999999999" customHeight="1" x14ac:dyDescent="0.6">
      <c r="A11" s="39" t="s">
        <v>2</v>
      </c>
      <c r="B11" s="4">
        <v>1472</v>
      </c>
      <c r="C11" s="9">
        <v>0.87</v>
      </c>
      <c r="D11" s="9">
        <v>8.91</v>
      </c>
      <c r="E11" s="10">
        <f t="shared" si="0"/>
        <v>10241.379310344828</v>
      </c>
      <c r="F11" s="53">
        <f t="shared" si="1"/>
        <v>5.1828571328853164</v>
      </c>
      <c r="G11" s="5">
        <f t="shared" si="2"/>
        <v>1.9554956169925828</v>
      </c>
      <c r="H11" s="5">
        <f t="shared" si="3"/>
        <v>2.2648127907272313</v>
      </c>
      <c r="I11" s="17"/>
      <c r="J11" s="47">
        <v>1719.1289999999999</v>
      </c>
      <c r="K11" s="28"/>
      <c r="M11" s="42"/>
      <c r="N11" s="20"/>
      <c r="O11" s="38"/>
      <c r="R11" s="15"/>
    </row>
    <row r="12" spans="1:18" ht="17.149999999999999" customHeight="1" x14ac:dyDescent="0.6">
      <c r="A12" s="39" t="s">
        <v>17</v>
      </c>
      <c r="B12" s="4">
        <v>439</v>
      </c>
      <c r="C12" s="9">
        <v>0.67</v>
      </c>
      <c r="D12" s="9">
        <v>4.78</v>
      </c>
      <c r="E12" s="10">
        <f t="shared" si="0"/>
        <v>7134.3283582089553</v>
      </c>
      <c r="F12" s="53">
        <f t="shared" si="1"/>
        <v>10.194071230539562</v>
      </c>
      <c r="G12" s="5">
        <f t="shared" si="2"/>
        <v>1.5059563946954375</v>
      </c>
      <c r="H12" s="5">
        <f t="shared" si="3"/>
        <v>1.2150174118604002</v>
      </c>
      <c r="I12" s="17"/>
      <c r="J12" s="47">
        <v>468.9</v>
      </c>
      <c r="K12" s="28"/>
      <c r="L12" s="20"/>
      <c r="M12" s="42"/>
      <c r="N12" s="41"/>
      <c r="O12" s="38"/>
      <c r="R12" s="15"/>
    </row>
    <row r="13" spans="1:18" ht="17.149999999999999" customHeight="1" x14ac:dyDescent="0.6">
      <c r="A13" s="39" t="s">
        <v>15</v>
      </c>
      <c r="B13" s="4">
        <v>1287</v>
      </c>
      <c r="C13" s="9">
        <v>1.91</v>
      </c>
      <c r="D13" s="9">
        <v>26.34</v>
      </c>
      <c r="E13" s="10">
        <f t="shared" si="0"/>
        <v>13790.575916230368</v>
      </c>
      <c r="F13" s="53">
        <f t="shared" si="1"/>
        <v>14.195244431438423</v>
      </c>
      <c r="G13" s="5">
        <f t="shared" si="2"/>
        <v>4.2930995729377388</v>
      </c>
      <c r="H13" s="5">
        <f t="shared" si="3"/>
        <v>6.6953051523855525</v>
      </c>
      <c r="I13" s="17"/>
      <c r="J13" s="47">
        <v>1855.5509999999999</v>
      </c>
      <c r="K13" s="28"/>
      <c r="L13" s="20"/>
      <c r="M13" s="42"/>
      <c r="N13" s="41"/>
      <c r="O13" s="38"/>
      <c r="R13" s="15"/>
    </row>
    <row r="14" spans="1:18" ht="17.149999999999999" customHeight="1" x14ac:dyDescent="0.6">
      <c r="A14" s="39" t="s">
        <v>38</v>
      </c>
      <c r="B14" s="4">
        <v>474</v>
      </c>
      <c r="C14" s="9">
        <v>0.79</v>
      </c>
      <c r="D14" s="9">
        <v>5.65</v>
      </c>
      <c r="E14" s="10">
        <f t="shared" si="0"/>
        <v>7151.8987341772154</v>
      </c>
      <c r="F14" s="53">
        <f t="shared" si="1"/>
        <v>3.6182462072454582</v>
      </c>
      <c r="G14" s="5">
        <f t="shared" si="2"/>
        <v>1.7756799280737245</v>
      </c>
      <c r="H14" s="5">
        <f t="shared" si="3"/>
        <v>1.436160748328716</v>
      </c>
      <c r="I14" s="17"/>
      <c r="J14" s="47">
        <v>1561.53</v>
      </c>
      <c r="K14" s="28"/>
      <c r="L14" s="20"/>
      <c r="M14" s="42"/>
      <c r="N14" s="41"/>
      <c r="O14" s="38"/>
      <c r="R14" s="15"/>
    </row>
    <row r="15" spans="1:18" ht="17.149999999999999" customHeight="1" x14ac:dyDescent="0.6">
      <c r="A15" s="39" t="s">
        <v>39</v>
      </c>
      <c r="B15" s="4">
        <v>914</v>
      </c>
      <c r="C15" s="9">
        <v>1.54</v>
      </c>
      <c r="D15" s="9">
        <v>15.11</v>
      </c>
      <c r="E15" s="10">
        <f t="shared" si="0"/>
        <v>9811.6883116883109</v>
      </c>
      <c r="F15" s="53">
        <f t="shared" si="1"/>
        <v>14.671313067955074</v>
      </c>
      <c r="G15" s="5">
        <f t="shared" si="2"/>
        <v>3.4614520116880203</v>
      </c>
      <c r="H15" s="5">
        <f t="shared" si="3"/>
        <v>3.8407767977428127</v>
      </c>
      <c r="I15" s="17"/>
      <c r="J15" s="47">
        <v>1029.9010000000001</v>
      </c>
      <c r="K15" s="28"/>
      <c r="L15" s="20"/>
      <c r="M15" s="42"/>
      <c r="N15" s="41"/>
      <c r="O15" s="38"/>
      <c r="R15" s="15"/>
    </row>
    <row r="16" spans="1:18" ht="17.149999999999999" customHeight="1" x14ac:dyDescent="0.6">
      <c r="A16" s="39" t="s">
        <v>6</v>
      </c>
      <c r="B16" s="4">
        <v>650</v>
      </c>
      <c r="C16" s="9">
        <v>0.06</v>
      </c>
      <c r="D16" s="9">
        <v>0.99</v>
      </c>
      <c r="E16" s="10">
        <f t="shared" si="0"/>
        <v>16500</v>
      </c>
      <c r="F16" s="53">
        <f t="shared" si="1"/>
        <v>1.7768046232815251</v>
      </c>
      <c r="G16" s="5">
        <f t="shared" si="2"/>
        <v>0.13486176668914365</v>
      </c>
      <c r="H16" s="5">
        <f t="shared" si="3"/>
        <v>0.25164586563635905</v>
      </c>
      <c r="J16" s="47">
        <v>557.17999999999995</v>
      </c>
      <c r="K16" s="28"/>
      <c r="L16" s="20"/>
      <c r="M16" s="42"/>
      <c r="N16" s="41"/>
      <c r="O16" s="38"/>
      <c r="R16" s="15"/>
    </row>
    <row r="17" spans="1:18" ht="17.149999999999999" customHeight="1" x14ac:dyDescent="0.6">
      <c r="A17" s="39" t="s">
        <v>9</v>
      </c>
      <c r="B17" s="4">
        <v>848</v>
      </c>
      <c r="C17" s="9">
        <v>1.21</v>
      </c>
      <c r="D17" s="9">
        <v>10.220000000000001</v>
      </c>
      <c r="E17" s="10">
        <f t="shared" si="0"/>
        <v>8446.2809917355371</v>
      </c>
      <c r="F17" s="53">
        <f t="shared" si="1"/>
        <v>9.6801661730287076</v>
      </c>
      <c r="G17" s="5">
        <f t="shared" si="2"/>
        <v>2.7197122948977301</v>
      </c>
      <c r="H17" s="5">
        <f t="shared" si="3"/>
        <v>2.5977987341450399</v>
      </c>
      <c r="J17" s="47">
        <v>1055.7670000000001</v>
      </c>
      <c r="K17" s="28"/>
      <c r="L17" s="20"/>
      <c r="M17" s="42"/>
      <c r="N17" s="41"/>
      <c r="O17" s="38"/>
      <c r="R17" s="15"/>
    </row>
    <row r="18" spans="1:18" ht="17.149999999999999" customHeight="1" x14ac:dyDescent="0.6">
      <c r="A18" s="39" t="s">
        <v>7</v>
      </c>
      <c r="B18" s="4">
        <v>478</v>
      </c>
      <c r="C18" s="9" t="s">
        <v>49</v>
      </c>
      <c r="D18" s="9" t="s">
        <v>49</v>
      </c>
      <c r="E18" s="10" t="s">
        <v>49</v>
      </c>
      <c r="F18" s="53" t="s">
        <v>49</v>
      </c>
      <c r="G18" s="10" t="s">
        <v>49</v>
      </c>
      <c r="H18" s="10" t="s">
        <v>49</v>
      </c>
      <c r="J18" s="47">
        <v>754.47699999999998</v>
      </c>
      <c r="K18" s="28"/>
      <c r="L18" s="43"/>
      <c r="M18" s="42"/>
      <c r="N18" s="41"/>
      <c r="O18" s="38"/>
      <c r="R18" s="15"/>
    </row>
    <row r="19" spans="1:18" ht="17.149999999999999" customHeight="1" x14ac:dyDescent="0.6">
      <c r="A19" s="39" t="s">
        <v>40</v>
      </c>
      <c r="B19" s="19"/>
      <c r="C19" s="51">
        <v>0.24</v>
      </c>
      <c r="D19" s="51">
        <v>2</v>
      </c>
      <c r="E19" s="10">
        <f>D19/C19*1000</f>
        <v>8333.3333333333339</v>
      </c>
      <c r="F19" s="53">
        <f>D19/J19*1000</f>
        <v>1.8749044970521815</v>
      </c>
      <c r="G19" s="5">
        <f>C19/$C$5*100</f>
        <v>0.53944706675657461</v>
      </c>
      <c r="H19" s="5">
        <f>D19/$D$5*100</f>
        <v>0.5083754861340587</v>
      </c>
      <c r="I19" s="15"/>
      <c r="J19" s="47">
        <v>1066.721</v>
      </c>
      <c r="K19" s="28"/>
      <c r="L19" s="43"/>
      <c r="M19" s="42"/>
      <c r="N19" s="41"/>
      <c r="O19" s="38"/>
      <c r="R19" s="15"/>
    </row>
    <row r="20" spans="1:18" ht="17.149999999999999" customHeight="1" x14ac:dyDescent="0.6">
      <c r="A20" s="39" t="s">
        <v>5</v>
      </c>
      <c r="B20" s="4">
        <v>731</v>
      </c>
      <c r="C20" s="9">
        <v>2.04</v>
      </c>
      <c r="D20" s="9">
        <v>20.54</v>
      </c>
      <c r="E20" s="10">
        <f>D20/C20*1000</f>
        <v>10068.627450980392</v>
      </c>
      <c r="F20" s="53">
        <f>D20/J20*1000</f>
        <v>17.169190080655071</v>
      </c>
      <c r="G20" s="5">
        <f>C20/$C$5*100</f>
        <v>4.5853000674308841</v>
      </c>
      <c r="H20" s="5">
        <f>D20/$D$5*100</f>
        <v>5.2210162425967823</v>
      </c>
      <c r="J20" s="47">
        <v>1196.329</v>
      </c>
      <c r="K20" s="28"/>
      <c r="L20" s="20"/>
      <c r="M20" s="42"/>
      <c r="N20" s="41"/>
      <c r="O20" s="38"/>
      <c r="R20" s="15"/>
    </row>
    <row r="21" spans="1:18" ht="17.149999999999999" customHeight="1" x14ac:dyDescent="0.6">
      <c r="A21" s="39" t="s">
        <v>11</v>
      </c>
      <c r="B21" s="4">
        <v>1105</v>
      </c>
      <c r="C21" s="9" t="s">
        <v>49</v>
      </c>
      <c r="D21" s="9" t="s">
        <v>49</v>
      </c>
      <c r="E21" s="10" t="s">
        <v>49</v>
      </c>
      <c r="F21" s="53" t="s">
        <v>49</v>
      </c>
      <c r="G21" s="10" t="s">
        <v>49</v>
      </c>
      <c r="H21" s="10" t="s">
        <v>49</v>
      </c>
      <c r="J21" s="47">
        <v>841.05499999999995</v>
      </c>
      <c r="K21" s="28"/>
      <c r="L21" s="20"/>
      <c r="M21" s="42"/>
      <c r="N21" s="41"/>
      <c r="O21" s="38"/>
      <c r="R21" s="15"/>
    </row>
    <row r="22" spans="1:18" ht="17.149999999999999" customHeight="1" x14ac:dyDescent="0.6">
      <c r="A22" s="39" t="s">
        <v>47</v>
      </c>
      <c r="B22" s="19"/>
      <c r="C22" s="51">
        <v>0.44</v>
      </c>
      <c r="D22" s="51">
        <v>5.0199999999999996</v>
      </c>
      <c r="E22" s="10">
        <f t="shared" ref="E22:E36" si="4">D22/C22*1000</f>
        <v>11409.090909090908</v>
      </c>
      <c r="F22" s="53">
        <f t="shared" ref="F22:F36" si="5">D22/J22*1000</f>
        <v>7.8114909833297794</v>
      </c>
      <c r="G22" s="5">
        <f t="shared" ref="G22:G36" si="6">C22/$C$5*100</f>
        <v>0.9889862890537201</v>
      </c>
      <c r="H22" s="5">
        <f t="shared" ref="H22:H36" si="7">D22/$D$5*100</f>
        <v>1.2760224701964871</v>
      </c>
      <c r="I22" s="15"/>
      <c r="J22" s="47">
        <v>642.64300000000003</v>
      </c>
      <c r="K22" s="28"/>
      <c r="L22" s="43"/>
      <c r="M22" s="42"/>
      <c r="N22" s="41"/>
      <c r="O22" s="38"/>
      <c r="R22" s="15"/>
    </row>
    <row r="23" spans="1:18" ht="17.149999999999999" customHeight="1" x14ac:dyDescent="0.6">
      <c r="A23" s="39" t="s">
        <v>14</v>
      </c>
      <c r="B23" s="4">
        <v>691</v>
      </c>
      <c r="C23" s="9">
        <v>1.82</v>
      </c>
      <c r="D23" s="9">
        <v>20.170000000000002</v>
      </c>
      <c r="E23" s="10">
        <f t="shared" si="4"/>
        <v>11082.417582417582</v>
      </c>
      <c r="F23" s="53">
        <f t="shared" si="5"/>
        <v>20.518819938962363</v>
      </c>
      <c r="G23" s="5">
        <f t="shared" si="6"/>
        <v>4.090806922904024</v>
      </c>
      <c r="H23" s="5">
        <f t="shared" si="7"/>
        <v>5.1269667776619823</v>
      </c>
      <c r="I23" s="15"/>
      <c r="J23" s="47">
        <v>983</v>
      </c>
      <c r="K23" s="28"/>
      <c r="L23" s="20"/>
      <c r="M23" s="42"/>
      <c r="N23" s="41"/>
      <c r="O23" s="38"/>
      <c r="R23" s="15"/>
    </row>
    <row r="24" spans="1:18" ht="17.149999999999999" customHeight="1" x14ac:dyDescent="0.6">
      <c r="A24" s="39" t="s">
        <v>21</v>
      </c>
      <c r="B24" s="4">
        <v>1563</v>
      </c>
      <c r="C24" s="9">
        <v>1.77</v>
      </c>
      <c r="D24" s="9">
        <v>11.89</v>
      </c>
      <c r="E24" s="10">
        <f t="shared" si="4"/>
        <v>6717.5141242937852</v>
      </c>
      <c r="F24" s="53">
        <f t="shared" si="5"/>
        <v>15.549069148240562</v>
      </c>
      <c r="G24" s="5">
        <f t="shared" si="6"/>
        <v>3.9784221173297376</v>
      </c>
      <c r="H24" s="5">
        <f t="shared" si="7"/>
        <v>3.0222922650669788</v>
      </c>
      <c r="I24" s="15"/>
      <c r="J24" s="47">
        <v>764.67600000000004</v>
      </c>
      <c r="K24" s="28"/>
      <c r="L24" s="20"/>
      <c r="M24" s="42"/>
      <c r="N24" s="41"/>
      <c r="O24" s="38"/>
      <c r="R24" s="15"/>
    </row>
    <row r="25" spans="1:18" ht="17.149999999999999" customHeight="1" x14ac:dyDescent="0.6">
      <c r="A25" s="39" t="s">
        <v>10</v>
      </c>
      <c r="B25" s="4">
        <v>2136</v>
      </c>
      <c r="C25" s="9">
        <v>1.39</v>
      </c>
      <c r="D25" s="9">
        <v>9.3800000000000008</v>
      </c>
      <c r="E25" s="10">
        <f t="shared" si="4"/>
        <v>6748.2014388489215</v>
      </c>
      <c r="F25" s="53">
        <f t="shared" si="5"/>
        <v>5.6424208993345193</v>
      </c>
      <c r="G25" s="5">
        <f t="shared" si="6"/>
        <v>3.124297594965161</v>
      </c>
      <c r="H25" s="5">
        <f t="shared" si="7"/>
        <v>2.3842810299687356</v>
      </c>
      <c r="J25" s="47">
        <v>1662.4069999999999</v>
      </c>
      <c r="K25" s="28"/>
      <c r="L25" s="20"/>
      <c r="M25" s="42"/>
      <c r="N25" s="41"/>
      <c r="O25" s="38"/>
      <c r="R25" s="15"/>
    </row>
    <row r="26" spans="1:18" ht="17.149999999999999" customHeight="1" x14ac:dyDescent="0.6">
      <c r="A26" s="39" t="s">
        <v>3</v>
      </c>
      <c r="B26" s="4">
        <v>1262</v>
      </c>
      <c r="C26" s="9">
        <v>1.68</v>
      </c>
      <c r="D26" s="9">
        <v>17.079999999999998</v>
      </c>
      <c r="E26" s="10">
        <f t="shared" si="4"/>
        <v>10166.666666666666</v>
      </c>
      <c r="F26" s="53">
        <f t="shared" si="5"/>
        <v>6.7132955088131654</v>
      </c>
      <c r="G26" s="5">
        <f t="shared" si="6"/>
        <v>3.7761294672960215</v>
      </c>
      <c r="H26" s="5">
        <f t="shared" si="7"/>
        <v>4.3415266515848607</v>
      </c>
      <c r="J26" s="47">
        <v>2544.2049999999999</v>
      </c>
      <c r="K26" s="28"/>
      <c r="L26" s="20"/>
      <c r="M26" s="42"/>
      <c r="N26" s="41"/>
      <c r="O26" s="38"/>
      <c r="R26" s="15"/>
    </row>
    <row r="27" spans="1:18" ht="17.149999999999999" customHeight="1" x14ac:dyDescent="0.6">
      <c r="A27" s="39" t="s">
        <v>46</v>
      </c>
      <c r="B27" s="19"/>
      <c r="C27" s="51">
        <v>0.46</v>
      </c>
      <c r="D27" s="51">
        <v>3.88</v>
      </c>
      <c r="E27" s="10">
        <f t="shared" si="4"/>
        <v>8434.782608695652</v>
      </c>
      <c r="F27" s="53">
        <f t="shared" si="5"/>
        <v>7.7986030852720969</v>
      </c>
      <c r="G27" s="5">
        <f t="shared" si="6"/>
        <v>1.0339402112834346</v>
      </c>
      <c r="H27" s="5">
        <f t="shared" si="7"/>
        <v>0.98624844310007376</v>
      </c>
      <c r="I27" s="15"/>
      <c r="J27" s="47">
        <v>497.52499999999998</v>
      </c>
      <c r="K27" s="28"/>
      <c r="L27" s="43"/>
      <c r="M27" s="42"/>
      <c r="N27" s="41"/>
      <c r="O27" s="38"/>
      <c r="R27" s="15"/>
    </row>
    <row r="28" spans="1:18" ht="17.149999999999999" customHeight="1" x14ac:dyDescent="0.6">
      <c r="A28" s="39" t="s">
        <v>41</v>
      </c>
      <c r="B28" s="19"/>
      <c r="C28" s="50">
        <v>0.5</v>
      </c>
      <c r="D28" s="51">
        <v>3.69</v>
      </c>
      <c r="E28" s="10">
        <f t="shared" si="4"/>
        <v>7380</v>
      </c>
      <c r="F28" s="53">
        <f t="shared" si="5"/>
        <v>6.4604007199232454</v>
      </c>
      <c r="G28" s="5">
        <f t="shared" si="6"/>
        <v>1.1238480557428636</v>
      </c>
      <c r="H28" s="5">
        <f t="shared" si="7"/>
        <v>0.93795277191733828</v>
      </c>
      <c r="I28" s="15"/>
      <c r="J28" s="47">
        <v>571.17200000000003</v>
      </c>
      <c r="K28" s="28"/>
      <c r="L28" s="43"/>
      <c r="M28" s="42"/>
      <c r="N28" s="41"/>
      <c r="O28" s="38"/>
      <c r="R28" s="15"/>
    </row>
    <row r="29" spans="1:18" ht="17.149999999999999" customHeight="1" x14ac:dyDescent="0.6">
      <c r="A29" s="39" t="s">
        <v>1</v>
      </c>
      <c r="B29" s="4">
        <v>3163</v>
      </c>
      <c r="C29" s="9">
        <v>1.51</v>
      </c>
      <c r="D29" s="9">
        <v>22.95</v>
      </c>
      <c r="E29" s="10">
        <f t="shared" si="4"/>
        <v>15198.675496688742</v>
      </c>
      <c r="F29" s="53">
        <f t="shared" si="5"/>
        <v>13.94244292255474</v>
      </c>
      <c r="G29" s="5">
        <f t="shared" si="6"/>
        <v>3.3940211283434483</v>
      </c>
      <c r="H29" s="5">
        <f t="shared" si="7"/>
        <v>5.8336087033883235</v>
      </c>
      <c r="J29" s="47">
        <v>1646.0530000000001</v>
      </c>
      <c r="K29" s="28"/>
      <c r="L29" s="20"/>
      <c r="M29" s="42"/>
      <c r="N29" s="41"/>
      <c r="O29" s="38"/>
      <c r="R29" s="15"/>
    </row>
    <row r="30" spans="1:18" ht="17.149999999999999" customHeight="1" x14ac:dyDescent="0.6">
      <c r="A30" s="39" t="s">
        <v>42</v>
      </c>
      <c r="B30" s="19"/>
      <c r="C30" s="51">
        <v>0.19</v>
      </c>
      <c r="D30" s="51">
        <v>2.02</v>
      </c>
      <c r="E30" s="10">
        <f t="shared" si="4"/>
        <v>10631.578947368422</v>
      </c>
      <c r="F30" s="53">
        <f t="shared" si="5"/>
        <v>7.8088456438625187</v>
      </c>
      <c r="G30" s="5">
        <f t="shared" si="6"/>
        <v>0.42706226118228824</v>
      </c>
      <c r="H30" s="5">
        <f t="shared" si="7"/>
        <v>0.51345924099539919</v>
      </c>
      <c r="I30" s="15"/>
      <c r="J30" s="47">
        <v>258.68099999999998</v>
      </c>
      <c r="K30" s="28"/>
      <c r="L30" s="43"/>
      <c r="M30" s="42"/>
      <c r="N30" s="41"/>
      <c r="O30" s="38"/>
      <c r="R30" s="15"/>
    </row>
    <row r="31" spans="1:18" ht="17.149999999999999" customHeight="1" x14ac:dyDescent="0.6">
      <c r="A31" s="39" t="s">
        <v>0</v>
      </c>
      <c r="B31" s="4">
        <v>657</v>
      </c>
      <c r="C31" s="9">
        <v>2.61</v>
      </c>
      <c r="D31" s="9">
        <v>13.24</v>
      </c>
      <c r="E31" s="10">
        <f t="shared" si="4"/>
        <v>5072.7969348659008</v>
      </c>
      <c r="F31" s="53">
        <f t="shared" si="5"/>
        <v>2.7512528694382978</v>
      </c>
      <c r="G31" s="5">
        <f t="shared" si="6"/>
        <v>5.8664868509777479</v>
      </c>
      <c r="H31" s="5">
        <f t="shared" si="7"/>
        <v>3.365445718207468</v>
      </c>
      <c r="J31" s="47">
        <v>4812.3530000000001</v>
      </c>
      <c r="K31" s="28"/>
      <c r="L31" s="20"/>
      <c r="M31" s="42"/>
      <c r="N31" s="41"/>
      <c r="O31" s="38"/>
      <c r="R31" s="15"/>
    </row>
    <row r="32" spans="1:18" ht="17.149999999999999" customHeight="1" x14ac:dyDescent="0.6">
      <c r="A32" s="39" t="s">
        <v>43</v>
      </c>
      <c r="B32" s="19"/>
      <c r="C32" s="51">
        <v>3.96</v>
      </c>
      <c r="D32" s="51">
        <v>38.479999999999997</v>
      </c>
      <c r="E32" s="10">
        <f t="shared" si="4"/>
        <v>9717.1717171717155</v>
      </c>
      <c r="F32" s="53">
        <f t="shared" si="5"/>
        <v>53.577793619675639</v>
      </c>
      <c r="G32" s="5">
        <f t="shared" si="6"/>
        <v>8.9008766014834801</v>
      </c>
      <c r="H32" s="5">
        <f t="shared" si="7"/>
        <v>9.7811443532192879</v>
      </c>
      <c r="I32" s="15"/>
      <c r="J32" s="47">
        <v>718.20799999999997</v>
      </c>
      <c r="K32" s="28"/>
      <c r="L32" s="43"/>
      <c r="M32" s="42"/>
      <c r="N32" s="41"/>
      <c r="O32" s="38"/>
      <c r="R32" s="15"/>
    </row>
    <row r="33" spans="1:18" ht="17.149999999999999" customHeight="1" x14ac:dyDescent="0.6">
      <c r="A33" s="39" t="s">
        <v>19</v>
      </c>
      <c r="B33" s="4">
        <v>1493</v>
      </c>
      <c r="C33" s="9">
        <v>0.56000000000000005</v>
      </c>
      <c r="D33" s="9">
        <v>5.89</v>
      </c>
      <c r="E33" s="10">
        <f t="shared" si="4"/>
        <v>10517.857142857141</v>
      </c>
      <c r="F33" s="53">
        <f t="shared" si="5"/>
        <v>7.1834436868018541</v>
      </c>
      <c r="G33" s="5">
        <f t="shared" si="6"/>
        <v>1.2587098224320075</v>
      </c>
      <c r="H33" s="5">
        <f t="shared" si="7"/>
        <v>1.4971658066648026</v>
      </c>
      <c r="J33" s="47">
        <v>819.94100000000003</v>
      </c>
      <c r="K33" s="28"/>
      <c r="L33" s="20"/>
      <c r="M33" s="42"/>
      <c r="N33" s="41"/>
      <c r="O33" s="38"/>
      <c r="R33" s="15"/>
    </row>
    <row r="34" spans="1:18" ht="17.149999999999999" customHeight="1" x14ac:dyDescent="0.6">
      <c r="A34" s="39" t="s">
        <v>4</v>
      </c>
      <c r="B34" s="4">
        <v>1924</v>
      </c>
      <c r="C34" s="9">
        <v>1.43</v>
      </c>
      <c r="D34" s="9">
        <v>12.17</v>
      </c>
      <c r="E34" s="10">
        <f t="shared" si="4"/>
        <v>8510.4895104895095</v>
      </c>
      <c r="F34" s="53">
        <f t="shared" si="5"/>
        <v>7.0122186613749484</v>
      </c>
      <c r="G34" s="5">
        <f t="shared" si="6"/>
        <v>3.2142054394245902</v>
      </c>
      <c r="H34" s="5">
        <f t="shared" si="7"/>
        <v>3.0934648331257466</v>
      </c>
      <c r="J34" s="47">
        <v>1735.5419999999999</v>
      </c>
      <c r="K34" s="28"/>
      <c r="L34" s="20"/>
      <c r="M34" s="42"/>
      <c r="N34" s="41"/>
      <c r="O34" s="38"/>
      <c r="R34" s="15"/>
    </row>
    <row r="35" spans="1:18" ht="17.149999999999999" customHeight="1" x14ac:dyDescent="0.6">
      <c r="A35" s="39" t="s">
        <v>18</v>
      </c>
      <c r="B35" s="4">
        <v>354</v>
      </c>
      <c r="C35" s="9">
        <v>12.09</v>
      </c>
      <c r="D35" s="9">
        <v>83.35</v>
      </c>
      <c r="E35" s="10">
        <f t="shared" si="4"/>
        <v>6894.1273779983458</v>
      </c>
      <c r="F35" s="53">
        <f t="shared" si="5"/>
        <v>33.228418969101753</v>
      </c>
      <c r="G35" s="5">
        <f t="shared" si="6"/>
        <v>27.174645987862444</v>
      </c>
      <c r="H35" s="5">
        <f t="shared" si="7"/>
        <v>21.186548384636893</v>
      </c>
      <c r="J35" s="47">
        <v>2508.395</v>
      </c>
      <c r="K35" s="28"/>
      <c r="L35" s="20"/>
      <c r="M35" s="42"/>
      <c r="N35" s="41"/>
      <c r="O35" s="38"/>
      <c r="R35" s="15"/>
    </row>
    <row r="36" spans="1:18" ht="17.149999999999999" customHeight="1" x14ac:dyDescent="0.6">
      <c r="A36" s="39" t="s">
        <v>16</v>
      </c>
      <c r="B36" s="4">
        <v>817</v>
      </c>
      <c r="C36" s="9">
        <v>0.11</v>
      </c>
      <c r="D36" s="9">
        <v>1.99</v>
      </c>
      <c r="E36" s="10">
        <f t="shared" si="4"/>
        <v>18090.909090909088</v>
      </c>
      <c r="F36" s="53">
        <f t="shared" si="5"/>
        <v>4.3656913697521214</v>
      </c>
      <c r="G36" s="5">
        <f t="shared" si="6"/>
        <v>0.24724657226343003</v>
      </c>
      <c r="H36" s="5">
        <f t="shared" si="7"/>
        <v>0.50583360870338834</v>
      </c>
      <c r="J36" s="47">
        <v>455.827</v>
      </c>
      <c r="K36" s="28"/>
      <c r="L36" s="20"/>
      <c r="M36" s="42"/>
      <c r="N36" s="41"/>
      <c r="O36" s="38"/>
      <c r="R36" s="15"/>
    </row>
    <row r="37" spans="1:18" ht="17.149999999999999" customHeight="1" x14ac:dyDescent="0.6">
      <c r="A37" s="39" t="s">
        <v>37</v>
      </c>
      <c r="B37" s="19"/>
      <c r="C37" s="50" t="s">
        <v>49</v>
      </c>
      <c r="D37" s="50" t="s">
        <v>49</v>
      </c>
      <c r="E37" s="10" t="s">
        <v>49</v>
      </c>
      <c r="F37" s="53" t="s">
        <v>49</v>
      </c>
      <c r="G37" s="10" t="s">
        <v>49</v>
      </c>
      <c r="H37" s="10" t="s">
        <v>49</v>
      </c>
      <c r="I37" s="15"/>
      <c r="J37" s="47">
        <v>171.815</v>
      </c>
      <c r="K37" s="28"/>
      <c r="L37" s="43"/>
      <c r="M37" s="42"/>
      <c r="N37" s="41"/>
      <c r="O37" s="38"/>
      <c r="R37" s="15"/>
    </row>
    <row r="38" spans="1:18" ht="5.25" customHeight="1" x14ac:dyDescent="0.6">
      <c r="A38" s="44"/>
      <c r="B38" s="25"/>
      <c r="C38" s="25"/>
      <c r="D38" s="25"/>
      <c r="E38" s="45"/>
      <c r="F38" s="41"/>
      <c r="G38" s="28"/>
      <c r="H38" s="28"/>
      <c r="I38" s="15"/>
      <c r="J38" s="18"/>
      <c r="K38" s="28"/>
      <c r="L38" s="43"/>
      <c r="M38" s="42"/>
      <c r="N38" s="41"/>
      <c r="O38" s="38"/>
      <c r="R38" s="15"/>
    </row>
    <row r="39" spans="1:18" s="22" customFormat="1" ht="12.95" customHeight="1" x14ac:dyDescent="0.6">
      <c r="D39" s="12"/>
      <c r="E39" s="12"/>
      <c r="H39" s="13" t="s">
        <v>45</v>
      </c>
      <c r="N39" s="23"/>
      <c r="O39" s="23"/>
      <c r="Q39" s="23"/>
      <c r="R39" s="23"/>
    </row>
    <row r="41" spans="1:18" s="25" customFormat="1" x14ac:dyDescent="0.6">
      <c r="A41" s="62"/>
      <c r="B41" s="29"/>
      <c r="C41" s="29"/>
      <c r="D41" s="29"/>
      <c r="E41" s="29"/>
      <c r="F41" s="29"/>
      <c r="G41" s="30"/>
      <c r="H41" s="29"/>
      <c r="J41" s="61"/>
      <c r="K41" s="61"/>
      <c r="L41" s="31"/>
      <c r="M41" s="61"/>
      <c r="N41" s="61"/>
      <c r="O41" s="31"/>
      <c r="P41" s="61"/>
    </row>
    <row r="42" spans="1:18" s="25" customFormat="1" x14ac:dyDescent="0.6">
      <c r="A42" s="62"/>
      <c r="B42" s="32"/>
      <c r="C42" s="32"/>
      <c r="D42" s="32"/>
      <c r="E42" s="32"/>
      <c r="F42" s="32"/>
      <c r="G42" s="32"/>
      <c r="H42" s="32"/>
      <c r="P42" s="61"/>
    </row>
    <row r="43" spans="1:18" s="25" customFormat="1" x14ac:dyDescent="0.6">
      <c r="A43" s="33"/>
      <c r="B43" s="34"/>
      <c r="C43" s="35"/>
      <c r="D43" s="35"/>
      <c r="E43" s="36"/>
      <c r="F43" s="36"/>
      <c r="G43" s="35"/>
      <c r="H43" s="35"/>
      <c r="P43" s="37"/>
      <c r="Q43" s="38"/>
    </row>
    <row r="44" spans="1:18" s="25" customFormat="1" ht="21" customHeight="1" x14ac:dyDescent="0.6">
      <c r="A44" s="2"/>
      <c r="B44" s="27"/>
      <c r="C44" s="14"/>
      <c r="D44" s="14"/>
      <c r="E44" s="26"/>
      <c r="F44" s="26"/>
      <c r="G44" s="28"/>
      <c r="H44" s="28"/>
      <c r="P44" s="37"/>
      <c r="Q44" s="38"/>
    </row>
    <row r="45" spans="1:18" s="25" customFormat="1" ht="21" customHeight="1" x14ac:dyDescent="0.6">
      <c r="A45" s="2"/>
      <c r="B45" s="27"/>
      <c r="C45" s="14"/>
      <c r="D45" s="14"/>
      <c r="E45" s="26"/>
      <c r="F45" s="26"/>
      <c r="G45" s="28"/>
      <c r="H45" s="28"/>
      <c r="P45" s="37"/>
      <c r="Q45" s="38"/>
    </row>
    <row r="46" spans="1:18" s="25" customFormat="1" ht="21" customHeight="1" x14ac:dyDescent="0.6">
      <c r="A46" s="2"/>
      <c r="B46" s="27"/>
      <c r="C46" s="24"/>
      <c r="D46" s="24"/>
      <c r="E46" s="26"/>
      <c r="F46" s="26"/>
      <c r="G46" s="28"/>
      <c r="H46" s="28"/>
      <c r="P46" s="37"/>
      <c r="Q46" s="38"/>
    </row>
    <row r="47" spans="1:18" s="25" customFormat="1" ht="21" customHeight="1" x14ac:dyDescent="0.6">
      <c r="A47" s="2"/>
      <c r="B47" s="27"/>
      <c r="C47" s="14"/>
      <c r="D47" s="14"/>
      <c r="E47" s="26"/>
      <c r="F47" s="26"/>
      <c r="G47" s="28"/>
      <c r="H47" s="28"/>
      <c r="P47" s="37"/>
      <c r="Q47" s="38"/>
    </row>
    <row r="48" spans="1:18" s="25" customFormat="1" ht="21" customHeight="1" x14ac:dyDescent="0.6">
      <c r="A48" s="2"/>
      <c r="B48" s="27"/>
      <c r="C48" s="14"/>
      <c r="D48" s="14"/>
      <c r="E48" s="26"/>
      <c r="F48" s="26"/>
      <c r="G48" s="28"/>
      <c r="H48" s="28"/>
      <c r="P48" s="37"/>
      <c r="Q48" s="38"/>
    </row>
    <row r="49" spans="1:17" s="25" customFormat="1" ht="21" customHeight="1" x14ac:dyDescent="0.6">
      <c r="A49" s="2"/>
      <c r="B49" s="27"/>
      <c r="C49" s="14"/>
      <c r="D49" s="14"/>
      <c r="E49" s="26"/>
      <c r="F49" s="26"/>
      <c r="G49" s="28"/>
      <c r="H49" s="28"/>
      <c r="P49" s="37"/>
      <c r="Q49" s="38"/>
    </row>
    <row r="50" spans="1:17" s="25" customFormat="1" ht="21" customHeight="1" x14ac:dyDescent="0.6">
      <c r="A50" s="2"/>
      <c r="B50" s="27"/>
      <c r="C50" s="14"/>
      <c r="D50" s="14"/>
      <c r="E50" s="26"/>
      <c r="F50" s="26"/>
      <c r="G50" s="28"/>
      <c r="H50" s="28"/>
      <c r="P50" s="37"/>
      <c r="Q50" s="38"/>
    </row>
    <row r="51" spans="1:17" s="25" customFormat="1" ht="21" customHeight="1" x14ac:dyDescent="0.6">
      <c r="A51" s="2"/>
      <c r="B51" s="27"/>
      <c r="C51" s="14"/>
      <c r="D51" s="14"/>
      <c r="E51" s="26"/>
      <c r="F51" s="26"/>
      <c r="G51" s="28"/>
      <c r="H51" s="28"/>
      <c r="P51" s="37"/>
      <c r="Q51" s="38"/>
    </row>
    <row r="52" spans="1:17" s="25" customFormat="1" ht="21" customHeight="1" x14ac:dyDescent="0.6">
      <c r="A52" s="2"/>
      <c r="B52" s="27"/>
      <c r="C52" s="14"/>
      <c r="D52" s="14"/>
      <c r="E52" s="26"/>
      <c r="F52" s="26"/>
      <c r="G52" s="28"/>
      <c r="H52" s="28"/>
      <c r="P52" s="37"/>
      <c r="Q52" s="38"/>
    </row>
    <row r="53" spans="1:17" s="25" customFormat="1" ht="21" customHeight="1" x14ac:dyDescent="0.6">
      <c r="A53" s="2"/>
      <c r="B53" s="27"/>
      <c r="C53" s="14"/>
      <c r="D53" s="14"/>
      <c r="E53" s="26"/>
      <c r="F53" s="26"/>
      <c r="G53" s="28"/>
      <c r="H53" s="28"/>
      <c r="P53" s="37"/>
      <c r="Q53" s="38"/>
    </row>
    <row r="54" spans="1:17" s="25" customFormat="1" ht="21" customHeight="1" x14ac:dyDescent="0.6">
      <c r="A54" s="2"/>
      <c r="B54" s="27"/>
      <c r="C54" s="14"/>
      <c r="D54" s="14"/>
      <c r="E54" s="26"/>
      <c r="F54" s="26"/>
      <c r="G54" s="28"/>
      <c r="H54" s="28"/>
      <c r="P54" s="37"/>
      <c r="Q54" s="38"/>
    </row>
    <row r="55" spans="1:17" s="25" customFormat="1" ht="21" customHeight="1" x14ac:dyDescent="0.6">
      <c r="A55" s="2"/>
      <c r="B55" s="27"/>
      <c r="C55" s="24"/>
      <c r="D55" s="24"/>
      <c r="E55" s="24"/>
      <c r="F55" s="26"/>
      <c r="G55" s="28"/>
      <c r="H55" s="28"/>
      <c r="P55" s="37"/>
      <c r="Q55" s="38"/>
    </row>
    <row r="56" spans="1:17" s="25" customFormat="1" ht="21" customHeight="1" x14ac:dyDescent="0.6">
      <c r="A56" s="2"/>
      <c r="B56" s="27"/>
      <c r="C56" s="14"/>
      <c r="D56" s="14"/>
      <c r="E56" s="26"/>
      <c r="F56" s="26"/>
      <c r="G56" s="28"/>
      <c r="H56" s="28"/>
      <c r="P56" s="37"/>
      <c r="Q56" s="38"/>
    </row>
    <row r="57" spans="1:17" s="25" customFormat="1" ht="21" customHeight="1" x14ac:dyDescent="0.6">
      <c r="A57" s="2"/>
      <c r="B57" s="27"/>
      <c r="C57" s="14"/>
      <c r="D57" s="14"/>
      <c r="E57" s="26"/>
      <c r="F57" s="26"/>
      <c r="G57" s="28"/>
      <c r="H57" s="28"/>
      <c r="P57" s="37"/>
      <c r="Q57" s="38"/>
    </row>
    <row r="58" spans="1:17" s="25" customFormat="1" ht="21" customHeight="1" x14ac:dyDescent="0.6">
      <c r="A58" s="2"/>
      <c r="B58" s="27"/>
      <c r="C58" s="14"/>
      <c r="D58" s="14"/>
      <c r="E58" s="26"/>
      <c r="F58" s="26"/>
      <c r="G58" s="28"/>
      <c r="H58" s="28"/>
      <c r="P58" s="37"/>
      <c r="Q58" s="38"/>
    </row>
    <row r="59" spans="1:17" s="25" customFormat="1" ht="21" customHeight="1" x14ac:dyDescent="0.6">
      <c r="A59" s="2"/>
      <c r="B59" s="27"/>
      <c r="C59" s="14"/>
      <c r="D59" s="14"/>
      <c r="E59" s="26"/>
      <c r="F59" s="26"/>
      <c r="G59" s="28"/>
      <c r="H59" s="28"/>
      <c r="P59" s="37"/>
      <c r="Q59" s="38"/>
    </row>
    <row r="60" spans="1:17" s="25" customFormat="1" ht="21" customHeight="1" x14ac:dyDescent="0.6">
      <c r="A60" s="2"/>
      <c r="B60" s="27"/>
      <c r="C60" s="14"/>
      <c r="D60" s="14"/>
      <c r="E60" s="26"/>
      <c r="F60" s="26"/>
      <c r="G60" s="28"/>
      <c r="H60" s="28"/>
      <c r="P60" s="37"/>
      <c r="Q60" s="38"/>
    </row>
    <row r="61" spans="1:17" s="25" customFormat="1" ht="21" customHeight="1" x14ac:dyDescent="0.6">
      <c r="A61" s="2"/>
      <c r="B61" s="27"/>
      <c r="C61" s="14"/>
      <c r="D61" s="14"/>
      <c r="E61" s="26"/>
      <c r="F61" s="26"/>
      <c r="G61" s="28"/>
      <c r="H61" s="28"/>
      <c r="P61" s="37"/>
      <c r="Q61" s="38"/>
    </row>
    <row r="62" spans="1:17" s="25" customFormat="1" ht="21" customHeight="1" x14ac:dyDescent="0.6">
      <c r="A62" s="2"/>
      <c r="B62" s="27"/>
      <c r="C62" s="14"/>
      <c r="D62" s="14"/>
      <c r="E62" s="26"/>
      <c r="F62" s="26"/>
      <c r="G62" s="28"/>
      <c r="H62" s="28"/>
      <c r="P62" s="37"/>
      <c r="Q62" s="38"/>
    </row>
    <row r="63" spans="1:17" s="25" customFormat="1" ht="21" customHeight="1" x14ac:dyDescent="0.6">
      <c r="A63" s="2"/>
      <c r="B63" s="27"/>
      <c r="C63" s="14"/>
      <c r="D63" s="14"/>
      <c r="E63" s="26"/>
      <c r="F63" s="26"/>
      <c r="G63" s="28"/>
      <c r="H63" s="28"/>
      <c r="P63" s="37"/>
      <c r="Q63" s="38"/>
    </row>
    <row r="64" spans="1:17" s="25" customFormat="1" ht="21" customHeight="1" x14ac:dyDescent="0.6">
      <c r="A64" s="2"/>
      <c r="B64" s="27"/>
      <c r="C64" s="14"/>
      <c r="D64" s="14"/>
      <c r="E64" s="26"/>
      <c r="F64" s="26"/>
      <c r="G64" s="28"/>
      <c r="H64" s="28"/>
      <c r="P64" s="37"/>
      <c r="Q64" s="38"/>
    </row>
    <row r="65" spans="1:17" s="25" customFormat="1" ht="21" customHeight="1" x14ac:dyDescent="0.6">
      <c r="A65" s="2"/>
      <c r="B65" s="27"/>
      <c r="C65" s="14"/>
      <c r="D65" s="14"/>
      <c r="E65" s="26"/>
      <c r="F65" s="26"/>
      <c r="G65" s="28"/>
      <c r="H65" s="28"/>
      <c r="P65" s="37"/>
      <c r="Q65" s="38"/>
    </row>
    <row r="66" spans="1:17" s="25" customFormat="1" ht="21" customHeight="1" x14ac:dyDescent="0.6">
      <c r="A66" s="2"/>
      <c r="B66" s="27"/>
      <c r="C66" s="14"/>
      <c r="D66" s="14"/>
      <c r="E66" s="26"/>
      <c r="F66" s="26"/>
      <c r="G66" s="28"/>
      <c r="H66" s="28"/>
      <c r="P66" s="37"/>
      <c r="Q66" s="38"/>
    </row>
    <row r="67" spans="1:17" s="25" customFormat="1" ht="21" customHeight="1" x14ac:dyDescent="0.6">
      <c r="A67" s="2"/>
      <c r="B67" s="27"/>
      <c r="C67" s="14"/>
      <c r="D67" s="14"/>
      <c r="E67" s="26"/>
      <c r="F67" s="26"/>
      <c r="G67" s="28"/>
      <c r="H67" s="28"/>
      <c r="P67" s="37"/>
      <c r="Q67" s="38"/>
    </row>
    <row r="68" spans="1:17" s="25" customFormat="1" ht="21" customHeight="1" x14ac:dyDescent="0.6">
      <c r="A68" s="2"/>
      <c r="C68" s="38"/>
      <c r="D68" s="38"/>
      <c r="E68" s="38"/>
      <c r="F68" s="26"/>
      <c r="G68" s="38"/>
      <c r="H68" s="38"/>
      <c r="P68" s="37"/>
      <c r="Q68" s="38"/>
    </row>
  </sheetData>
  <sortState xmlns:xlrd2="http://schemas.microsoft.com/office/spreadsheetml/2017/richdata2" ref="A6:R37">
    <sortCondition ref="A6:A37"/>
  </sortState>
  <mergeCells count="6">
    <mergeCell ref="P41:P42"/>
    <mergeCell ref="A1:H1"/>
    <mergeCell ref="A3:A4"/>
    <mergeCell ref="A41:A42"/>
    <mergeCell ref="J41:K41"/>
    <mergeCell ref="M41:N41"/>
  </mergeCells>
  <printOptions horizontalCentered="1"/>
  <pageMargins left="0.75" right="0.75" top="0.75" bottom="0.75" header="0.5" footer="0.5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Table10</vt:lpstr>
      <vt:lpstr>Table10!Print_Area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</dc:creator>
  <cp:lastModifiedBy>PMRU</cp:lastModifiedBy>
  <cp:lastPrinted>2021-08-13T07:58:53Z</cp:lastPrinted>
  <dcterms:created xsi:type="dcterms:W3CDTF">2002-03-19T07:57:07Z</dcterms:created>
  <dcterms:modified xsi:type="dcterms:W3CDTF">2022-07-28T06:28:52Z</dcterms:modified>
</cp:coreProperties>
</file>