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Open Data\Mega Data Sets\Agriculture  BOS Indicator\"/>
    </mc:Choice>
  </mc:AlternateContent>
  <xr:revisionPtr revIDLastSave="0" documentId="13_ncr:1_{4BCE4D5C-8934-4782-B5D7-7338B545F58F}" xr6:coauthVersionLast="47" xr6:coauthVersionMax="47" xr10:uidLastSave="{00000000-0000-0000-0000-000000000000}"/>
  <bookViews>
    <workbookView xWindow="-90" yWindow="-90" windowWidth="19380" windowHeight="10260" xr2:uid="{00000000-000D-0000-FFFF-FFFF00000000}"/>
  </bookViews>
  <sheets>
    <sheet name="Table8" sheetId="4" r:id="rId1"/>
  </sheets>
  <definedNames>
    <definedName name="_xlnm.Print_Area" localSheetId="0">Table8!$A$1:$G$39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4" l="1"/>
  <c r="B5" i="4"/>
  <c r="G32" i="4" l="1"/>
  <c r="G28" i="4"/>
  <c r="G30" i="4"/>
  <c r="G27" i="4"/>
  <c r="G22" i="4"/>
  <c r="G19" i="4"/>
  <c r="G7" i="4"/>
  <c r="F35" i="4"/>
  <c r="E35" i="4"/>
  <c r="D35" i="4"/>
  <c r="F34" i="4"/>
  <c r="E34" i="4"/>
  <c r="D34" i="4"/>
  <c r="F29" i="4"/>
  <c r="E29" i="4"/>
  <c r="D29" i="4"/>
  <c r="F26" i="4"/>
  <c r="E26" i="4"/>
  <c r="D26" i="4"/>
  <c r="F25" i="4"/>
  <c r="E25" i="4"/>
  <c r="D25" i="4"/>
  <c r="F24" i="4"/>
  <c r="E24" i="4"/>
  <c r="D24" i="4"/>
  <c r="F14" i="4"/>
  <c r="E14" i="4"/>
  <c r="F11" i="4"/>
  <c r="E11" i="4"/>
  <c r="D11" i="4"/>
  <c r="F10" i="4"/>
  <c r="E10" i="4"/>
  <c r="D10" i="4"/>
  <c r="D5" i="4"/>
  <c r="E5" i="4" l="1"/>
  <c r="F5" i="4"/>
</calcChain>
</file>

<file path=xl/sharedStrings.xml><?xml version="1.0" encoding="utf-8"?>
<sst xmlns="http://schemas.openxmlformats.org/spreadsheetml/2006/main" count="164" uniqueCount="48">
  <si>
    <t>Peshawar</t>
  </si>
  <si>
    <t>Nowshera</t>
  </si>
  <si>
    <t>Charsadda</t>
  </si>
  <si>
    <t>Mardan</t>
  </si>
  <si>
    <t>Swabi</t>
  </si>
  <si>
    <t>Kohat</t>
  </si>
  <si>
    <t>Hangu</t>
  </si>
  <si>
    <t>Karak</t>
  </si>
  <si>
    <t>Abbottabad</t>
  </si>
  <si>
    <t>Haripur</t>
  </si>
  <si>
    <t>Mansehra</t>
  </si>
  <si>
    <t>Kohistan</t>
  </si>
  <si>
    <t>Battagram</t>
  </si>
  <si>
    <t>Bannu</t>
  </si>
  <si>
    <t>Lakki</t>
  </si>
  <si>
    <t>D.I.Khan</t>
  </si>
  <si>
    <t>Tank</t>
  </si>
  <si>
    <t>Chitral</t>
  </si>
  <si>
    <t>Swat</t>
  </si>
  <si>
    <t>Shangla</t>
  </si>
  <si>
    <t>Buner</t>
  </si>
  <si>
    <t>Malakand</t>
  </si>
  <si>
    <t>Kgs</t>
  </si>
  <si>
    <t>Area</t>
  </si>
  <si>
    <t>Production</t>
  </si>
  <si>
    <t>Yield per hectare</t>
  </si>
  <si>
    <t>000 Hectare</t>
  </si>
  <si>
    <t>District</t>
  </si>
  <si>
    <t>%</t>
  </si>
  <si>
    <t>000 Tonnes</t>
  </si>
  <si>
    <t>Table No. 8</t>
  </si>
  <si>
    <t>Khyber
Pakhtunkhwa</t>
  </si>
  <si>
    <t>Distt: % share of Area with Khyber Pakhtunkhwa</t>
  </si>
  <si>
    <t>Distt: % share of production with Khyber Pakhtunkhwa</t>
  </si>
  <si>
    <t>Tor Ghar</t>
  </si>
  <si>
    <t>Dir Upper</t>
  </si>
  <si>
    <t xml:space="preserve">Dir Lower </t>
  </si>
  <si>
    <t>Khyber</t>
  </si>
  <si>
    <t>N.Wazirsitan</t>
  </si>
  <si>
    <t>Orakzai</t>
  </si>
  <si>
    <t>S.Waziristan</t>
  </si>
  <si>
    <t>Bajaur</t>
  </si>
  <si>
    <r>
      <t>Source:</t>
    </r>
    <r>
      <rPr>
        <sz val="9"/>
        <rFont val="Arial"/>
        <family val="2"/>
      </rPr>
      <t xml:space="preserve">    Directorate of Crop Reporting Services, Khyber Pakhtunkhwa, Peshawar</t>
    </r>
  </si>
  <si>
    <t>Mohmand</t>
  </si>
  <si>
    <t>Kurram</t>
  </si>
  <si>
    <t>-</t>
  </si>
  <si>
    <t>Population2019-20</t>
  </si>
  <si>
    <t>DISTRICT WISE AREA, PRODUCTION, YIELD PER HECTARE AND PERCENTAGE SHARE OF TOBACCO WITH
KHYBER PAKHTUNKHWA, 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</si>
</sst>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0" applyFont="1" applyBorder="1"/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vertical="center" wrapText="1"/>
    </xf>
    <xf numFmtId="2" fontId="0" fillId="0" borderId="0" xfId="0" applyNumberFormat="1" applyAlignment="1">
      <alignment vertical="center" wrapText="1"/>
    </xf>
    <xf numFmtId="2" fontId="1" fillId="0" borderId="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2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2" fontId="0" fillId="0" borderId="0" xfId="0" applyNumberFormat="1" applyBorder="1" applyAlignment="1">
      <alignment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vertical="center"/>
    </xf>
    <xf numFmtId="1" fontId="3" fillId="0" borderId="0" xfId="0" applyNumberFormat="1" applyFont="1" applyFill="1" applyAlignment="1">
      <alignment horizontal="right" vertical="center" wrapText="1"/>
    </xf>
    <xf numFmtId="1" fontId="1" fillId="0" borderId="0" xfId="0" applyNumberFormat="1" applyFont="1" applyFill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right" vertical="center"/>
    </xf>
    <xf numFmtId="2" fontId="1" fillId="0" borderId="2" xfId="0" applyNumberFormat="1" applyFont="1" applyBorder="1" applyAlignment="1">
      <alignment vertical="center"/>
    </xf>
    <xf numFmtId="0" fontId="1" fillId="0" borderId="0" xfId="0" applyNumberFormat="1" applyFont="1" applyFill="1" applyAlignment="1">
      <alignment wrapText="1"/>
    </xf>
    <xf numFmtId="1" fontId="3" fillId="0" borderId="1" xfId="0" applyNumberFormat="1" applyFont="1" applyBorder="1" applyAlignment="1">
      <alignment horizontal="right" vertical="center"/>
    </xf>
    <xf numFmtId="0" fontId="1" fillId="0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M39"/>
  <sheetViews>
    <sheetView tabSelected="1" view="pageBreakPreview" zoomScaleSheetLayoutView="100" workbookViewId="0">
      <selection sqref="A1:H37"/>
    </sheetView>
  </sheetViews>
  <sheetFormatPr defaultColWidth="9.1328125" defaultRowHeight="13" x14ac:dyDescent="0.6"/>
  <cols>
    <col min="1" max="1" width="15" style="2" customWidth="1"/>
    <col min="2" max="6" width="13.1328125" style="2" customWidth="1"/>
    <col min="7" max="10" width="0" style="2" hidden="1" customWidth="1"/>
    <col min="11" max="11" width="10.54296875" style="2" hidden="1" customWidth="1"/>
    <col min="12" max="12" width="0" style="2" hidden="1" customWidth="1"/>
    <col min="13" max="16384" width="9.1328125" style="2"/>
  </cols>
  <sheetData>
    <row r="1" spans="1:13" ht="60" customHeight="1" x14ac:dyDescent="0.6">
      <c r="A1" s="34" t="s">
        <v>47</v>
      </c>
      <c r="B1" s="34"/>
      <c r="C1" s="34"/>
      <c r="D1" s="34"/>
      <c r="E1" s="34"/>
      <c r="F1" s="34"/>
    </row>
    <row r="2" spans="1:13" s="14" customFormat="1" ht="12.95" customHeight="1" x14ac:dyDescent="0.6">
      <c r="A2" s="13" t="s">
        <v>30</v>
      </c>
      <c r="B2" s="13"/>
      <c r="C2" s="13"/>
      <c r="D2" s="13"/>
      <c r="E2" s="13"/>
      <c r="F2" s="13"/>
    </row>
    <row r="3" spans="1:13" ht="54" customHeight="1" x14ac:dyDescent="0.6">
      <c r="A3" s="35" t="s">
        <v>27</v>
      </c>
      <c r="B3" s="32" t="s">
        <v>23</v>
      </c>
      <c r="C3" s="32" t="s">
        <v>24</v>
      </c>
      <c r="D3" s="32" t="s">
        <v>25</v>
      </c>
      <c r="E3" s="33" t="s">
        <v>32</v>
      </c>
      <c r="F3" s="32" t="s">
        <v>33</v>
      </c>
      <c r="H3" s="31" t="s">
        <v>46</v>
      </c>
    </row>
    <row r="4" spans="1:13" ht="20.149999999999999" customHeight="1" x14ac:dyDescent="0.6">
      <c r="A4" s="35"/>
      <c r="B4" s="5" t="s">
        <v>26</v>
      </c>
      <c r="C4" s="5" t="s">
        <v>29</v>
      </c>
      <c r="D4" s="5" t="s">
        <v>22</v>
      </c>
      <c r="E4" s="5" t="s">
        <v>28</v>
      </c>
      <c r="F4" s="5" t="s">
        <v>28</v>
      </c>
      <c r="H4" s="29"/>
    </row>
    <row r="5" spans="1:13" ht="26.15" customHeight="1" x14ac:dyDescent="0.6">
      <c r="A5" s="8" t="s">
        <v>31</v>
      </c>
      <c r="B5" s="23">
        <f>SUM(B6:B37)</f>
        <v>28.099999999999998</v>
      </c>
      <c r="C5" s="23">
        <f>SUM(C6:C37)</f>
        <v>71.38</v>
      </c>
      <c r="D5" s="24">
        <f>C5/B5*1000</f>
        <v>2540.2135231316729</v>
      </c>
      <c r="E5" s="30">
        <f>SUM(E6:E37)</f>
        <v>100</v>
      </c>
      <c r="F5" s="30">
        <f>SUM(F6:F37)</f>
        <v>100.00000000000001</v>
      </c>
      <c r="G5" s="2">
        <v>26792</v>
      </c>
      <c r="H5" s="25">
        <v>38168.197</v>
      </c>
      <c r="I5" s="11"/>
      <c r="J5" s="11"/>
    </row>
    <row r="6" spans="1:13" ht="17.149999999999999" customHeight="1" x14ac:dyDescent="0.6">
      <c r="A6" s="7" t="s">
        <v>8</v>
      </c>
      <c r="B6" s="12" t="s">
        <v>45</v>
      </c>
      <c r="C6" s="12" t="s">
        <v>45</v>
      </c>
      <c r="D6" s="27" t="s">
        <v>45</v>
      </c>
      <c r="E6" s="27" t="s">
        <v>45</v>
      </c>
      <c r="F6" s="27" t="s">
        <v>45</v>
      </c>
      <c r="G6" s="2">
        <v>1151</v>
      </c>
      <c r="H6" s="26">
        <v>1414.3109999999999</v>
      </c>
      <c r="I6" s="11"/>
      <c r="J6" s="11"/>
    </row>
    <row r="7" spans="1:13" ht="17.149999999999999" customHeight="1" x14ac:dyDescent="0.6">
      <c r="A7" s="20" t="s">
        <v>41</v>
      </c>
      <c r="B7" s="12" t="s">
        <v>45</v>
      </c>
      <c r="C7" s="12" t="s">
        <v>45</v>
      </c>
      <c r="D7" s="27" t="s">
        <v>45</v>
      </c>
      <c r="E7" s="27" t="s">
        <v>45</v>
      </c>
      <c r="F7" s="27" t="s">
        <v>45</v>
      </c>
      <c r="G7" s="17" t="e">
        <f>C7/$C$5*100</f>
        <v>#VALUE!</v>
      </c>
      <c r="H7" s="26">
        <v>1185.0940000000001</v>
      </c>
      <c r="I7" s="4"/>
      <c r="J7" s="2">
        <v>1117</v>
      </c>
      <c r="K7" s="18"/>
      <c r="L7" s="19"/>
      <c r="M7" s="19"/>
    </row>
    <row r="8" spans="1:13" ht="17.149999999999999" customHeight="1" x14ac:dyDescent="0.6">
      <c r="A8" s="7" t="s">
        <v>13</v>
      </c>
      <c r="B8" s="12" t="s">
        <v>45</v>
      </c>
      <c r="C8" s="12" t="s">
        <v>45</v>
      </c>
      <c r="D8" s="27" t="s">
        <v>45</v>
      </c>
      <c r="E8" s="27" t="s">
        <v>45</v>
      </c>
      <c r="F8" s="27" t="s">
        <v>45</v>
      </c>
      <c r="G8" s="2">
        <v>1019</v>
      </c>
      <c r="H8" s="26">
        <v>1305.559</v>
      </c>
      <c r="I8" s="11"/>
      <c r="J8" s="11"/>
    </row>
    <row r="9" spans="1:13" ht="17.149999999999999" customHeight="1" x14ac:dyDescent="0.6">
      <c r="A9" s="7" t="s">
        <v>12</v>
      </c>
      <c r="B9" s="12" t="s">
        <v>45</v>
      </c>
      <c r="C9" s="12" t="s">
        <v>45</v>
      </c>
      <c r="D9" s="27" t="s">
        <v>45</v>
      </c>
      <c r="E9" s="27" t="s">
        <v>45</v>
      </c>
      <c r="F9" s="27" t="s">
        <v>45</v>
      </c>
      <c r="G9" s="2">
        <v>437</v>
      </c>
      <c r="H9" s="26">
        <v>507.54700000000003</v>
      </c>
      <c r="I9" s="11"/>
      <c r="J9" s="11"/>
    </row>
    <row r="10" spans="1:13" ht="17.149999999999999" customHeight="1" x14ac:dyDescent="0.6">
      <c r="A10" s="7" t="s">
        <v>20</v>
      </c>
      <c r="B10" s="12">
        <v>2.15</v>
      </c>
      <c r="C10" s="12">
        <v>4.2</v>
      </c>
      <c r="D10" s="27">
        <f>C10/B10*1000</f>
        <v>1953.4883720930234</v>
      </c>
      <c r="E10" s="6">
        <f>B10/$B$5*100</f>
        <v>7.6512455516014235</v>
      </c>
      <c r="F10" s="6">
        <f>C10/$C$5*100</f>
        <v>5.884001120762119</v>
      </c>
      <c r="G10" s="2">
        <v>888</v>
      </c>
      <c r="H10" s="26">
        <v>968.048</v>
      </c>
      <c r="I10" s="11"/>
      <c r="J10" s="11"/>
    </row>
    <row r="11" spans="1:13" ht="17.149999999999999" customHeight="1" x14ac:dyDescent="0.6">
      <c r="A11" s="7" t="s">
        <v>2</v>
      </c>
      <c r="B11" s="12">
        <v>2.81</v>
      </c>
      <c r="C11" s="12">
        <v>7.42</v>
      </c>
      <c r="D11" s="27">
        <f>C11/B11*1000</f>
        <v>2640.5693950177933</v>
      </c>
      <c r="E11" s="6">
        <f>B11/$B$5*100</f>
        <v>10</v>
      </c>
      <c r="F11" s="6">
        <f>C11/$C$5*100</f>
        <v>10.395068646679743</v>
      </c>
      <c r="G11" s="2">
        <v>1558</v>
      </c>
      <c r="H11" s="26">
        <v>1719.1289999999999</v>
      </c>
      <c r="I11" s="11"/>
      <c r="J11" s="11"/>
    </row>
    <row r="12" spans="1:13" ht="17.149999999999999" customHeight="1" x14ac:dyDescent="0.6">
      <c r="A12" s="7" t="s">
        <v>17</v>
      </c>
      <c r="B12" s="12" t="s">
        <v>45</v>
      </c>
      <c r="C12" s="12" t="s">
        <v>45</v>
      </c>
      <c r="D12" s="27" t="s">
        <v>45</v>
      </c>
      <c r="E12" s="27" t="s">
        <v>45</v>
      </c>
      <c r="F12" s="27" t="s">
        <v>45</v>
      </c>
      <c r="G12" s="2">
        <v>461</v>
      </c>
      <c r="H12" s="26">
        <v>468.9</v>
      </c>
      <c r="I12" s="11"/>
      <c r="J12" s="11"/>
    </row>
    <row r="13" spans="1:13" ht="17.149999999999999" customHeight="1" x14ac:dyDescent="0.6">
      <c r="A13" s="7" t="s">
        <v>15</v>
      </c>
      <c r="B13" s="12" t="s">
        <v>45</v>
      </c>
      <c r="C13" s="12" t="s">
        <v>45</v>
      </c>
      <c r="D13" s="27" t="s">
        <v>45</v>
      </c>
      <c r="E13" s="27" t="s">
        <v>45</v>
      </c>
      <c r="F13" s="27" t="s">
        <v>45</v>
      </c>
      <c r="G13" s="2">
        <v>1373</v>
      </c>
      <c r="H13" s="26">
        <v>1855.5509999999999</v>
      </c>
      <c r="I13" s="11"/>
      <c r="J13" s="11"/>
    </row>
    <row r="14" spans="1:13" ht="17.149999999999999" customHeight="1" x14ac:dyDescent="0.6">
      <c r="A14" s="7" t="s">
        <v>36</v>
      </c>
      <c r="B14" s="12">
        <v>0.02</v>
      </c>
      <c r="C14" s="12">
        <v>0.03</v>
      </c>
      <c r="D14" s="27" t="s">
        <v>45</v>
      </c>
      <c r="E14" s="6">
        <f>B14/$B$5*100</f>
        <v>7.1174377224199295E-2</v>
      </c>
      <c r="F14" s="6">
        <f>C14/$C$5*100</f>
        <v>4.2028579434015133E-2</v>
      </c>
      <c r="G14" s="2">
        <v>1182</v>
      </c>
      <c r="H14" s="26">
        <v>1561.53</v>
      </c>
      <c r="I14" s="11"/>
      <c r="J14" s="11"/>
    </row>
    <row r="15" spans="1:13" ht="17.149999999999999" customHeight="1" x14ac:dyDescent="0.6">
      <c r="A15" s="7" t="s">
        <v>35</v>
      </c>
      <c r="B15" s="12" t="s">
        <v>45</v>
      </c>
      <c r="C15" s="12" t="s">
        <v>45</v>
      </c>
      <c r="D15" s="27" t="s">
        <v>45</v>
      </c>
      <c r="E15" s="27" t="s">
        <v>45</v>
      </c>
      <c r="F15" s="27" t="s">
        <v>45</v>
      </c>
      <c r="G15" s="2">
        <v>862</v>
      </c>
      <c r="H15" s="26">
        <v>1029.9010000000001</v>
      </c>
      <c r="I15" s="11"/>
      <c r="J15" s="11"/>
    </row>
    <row r="16" spans="1:13" ht="17.149999999999999" customHeight="1" x14ac:dyDescent="0.6">
      <c r="A16" s="7" t="s">
        <v>6</v>
      </c>
      <c r="B16" s="12" t="s">
        <v>45</v>
      </c>
      <c r="C16" s="12" t="s">
        <v>45</v>
      </c>
      <c r="D16" s="27" t="s">
        <v>45</v>
      </c>
      <c r="E16" s="27" t="s">
        <v>45</v>
      </c>
      <c r="F16" s="27" t="s">
        <v>45</v>
      </c>
      <c r="G16" s="2">
        <v>505</v>
      </c>
      <c r="H16" s="26">
        <v>557.17999999999995</v>
      </c>
      <c r="I16" s="11"/>
      <c r="J16" s="11"/>
    </row>
    <row r="17" spans="1:13" ht="17.149999999999999" customHeight="1" x14ac:dyDescent="0.6">
      <c r="A17" s="7" t="s">
        <v>9</v>
      </c>
      <c r="B17" s="12" t="s">
        <v>45</v>
      </c>
      <c r="C17" s="12" t="s">
        <v>45</v>
      </c>
      <c r="D17" s="27" t="s">
        <v>45</v>
      </c>
      <c r="E17" s="27" t="s">
        <v>45</v>
      </c>
      <c r="F17" s="27" t="s">
        <v>45</v>
      </c>
      <c r="G17" s="2">
        <v>955</v>
      </c>
      <c r="H17" s="26">
        <v>1055.7670000000001</v>
      </c>
      <c r="I17" s="11"/>
      <c r="J17" s="11"/>
    </row>
    <row r="18" spans="1:13" ht="17.149999999999999" customHeight="1" x14ac:dyDescent="0.6">
      <c r="A18" s="7" t="s">
        <v>7</v>
      </c>
      <c r="B18" s="12" t="s">
        <v>45</v>
      </c>
      <c r="C18" s="12" t="s">
        <v>45</v>
      </c>
      <c r="D18" s="27" t="s">
        <v>45</v>
      </c>
      <c r="E18" s="27" t="s">
        <v>45</v>
      </c>
      <c r="F18" s="27" t="s">
        <v>45</v>
      </c>
      <c r="G18" s="2">
        <v>693</v>
      </c>
      <c r="H18" s="26">
        <v>754.47699999999998</v>
      </c>
      <c r="I18" s="11"/>
      <c r="J18" s="11"/>
    </row>
    <row r="19" spans="1:13" ht="17.149999999999999" customHeight="1" x14ac:dyDescent="0.6">
      <c r="A19" s="21" t="s">
        <v>37</v>
      </c>
      <c r="B19" s="12" t="s">
        <v>45</v>
      </c>
      <c r="C19" s="12" t="s">
        <v>45</v>
      </c>
      <c r="D19" s="27" t="s">
        <v>45</v>
      </c>
      <c r="E19" s="27" t="s">
        <v>45</v>
      </c>
      <c r="F19" s="27" t="s">
        <v>45</v>
      </c>
      <c r="G19" s="17" t="e">
        <f>C19/$C$5*100</f>
        <v>#VALUE!</v>
      </c>
      <c r="H19" s="26">
        <v>1066.721</v>
      </c>
      <c r="I19" s="4"/>
      <c r="J19" s="2">
        <v>1008</v>
      </c>
      <c r="K19" s="18"/>
      <c r="L19" s="19"/>
      <c r="M19" s="19"/>
    </row>
    <row r="20" spans="1:13" ht="17.149999999999999" customHeight="1" x14ac:dyDescent="0.6">
      <c r="A20" s="7" t="s">
        <v>5</v>
      </c>
      <c r="B20" s="12" t="s">
        <v>45</v>
      </c>
      <c r="C20" s="12" t="s">
        <v>45</v>
      </c>
      <c r="D20" s="27" t="s">
        <v>45</v>
      </c>
      <c r="E20" s="27" t="s">
        <v>45</v>
      </c>
      <c r="F20" s="27" t="s">
        <v>45</v>
      </c>
      <c r="G20" s="2">
        <v>904</v>
      </c>
      <c r="H20" s="26">
        <v>1196.329</v>
      </c>
      <c r="I20" s="11"/>
      <c r="J20" s="11"/>
    </row>
    <row r="21" spans="1:13" ht="17.149999999999999" customHeight="1" x14ac:dyDescent="0.6">
      <c r="A21" s="7" t="s">
        <v>11</v>
      </c>
      <c r="B21" s="12" t="s">
        <v>45</v>
      </c>
      <c r="C21" s="12" t="s">
        <v>45</v>
      </c>
      <c r="D21" s="27" t="s">
        <v>45</v>
      </c>
      <c r="E21" s="27" t="s">
        <v>45</v>
      </c>
      <c r="F21" s="27" t="s">
        <v>45</v>
      </c>
      <c r="G21" s="2">
        <v>479</v>
      </c>
      <c r="H21" s="26">
        <v>841.05499999999995</v>
      </c>
      <c r="I21" s="11"/>
      <c r="J21" s="11"/>
    </row>
    <row r="22" spans="1:13" ht="17.149999999999999" customHeight="1" x14ac:dyDescent="0.6">
      <c r="A22" s="20" t="s">
        <v>44</v>
      </c>
      <c r="B22" s="12" t="s">
        <v>45</v>
      </c>
      <c r="C22" s="12" t="s">
        <v>45</v>
      </c>
      <c r="D22" s="27" t="s">
        <v>45</v>
      </c>
      <c r="E22" s="27" t="s">
        <v>45</v>
      </c>
      <c r="F22" s="27" t="s">
        <v>45</v>
      </c>
      <c r="G22" s="17" t="e">
        <f>C22/$C$5*100</f>
        <v>#VALUE!</v>
      </c>
      <c r="H22" s="26">
        <v>642.64300000000003</v>
      </c>
      <c r="I22" s="4"/>
      <c r="J22" s="2">
        <v>627</v>
      </c>
      <c r="K22" s="18"/>
      <c r="L22" s="19"/>
      <c r="M22" s="19"/>
    </row>
    <row r="23" spans="1:13" ht="17.149999999999999" customHeight="1" x14ac:dyDescent="0.6">
      <c r="A23" s="7" t="s">
        <v>14</v>
      </c>
      <c r="B23" s="12" t="s">
        <v>45</v>
      </c>
      <c r="C23" s="12" t="s">
        <v>45</v>
      </c>
      <c r="D23" s="27" t="s">
        <v>45</v>
      </c>
      <c r="E23" s="27" t="s">
        <v>45</v>
      </c>
      <c r="F23" s="27" t="s">
        <v>45</v>
      </c>
      <c r="G23" s="2">
        <v>777</v>
      </c>
      <c r="H23" s="26">
        <v>983</v>
      </c>
      <c r="I23" s="11"/>
      <c r="J23" s="11"/>
    </row>
    <row r="24" spans="1:13" ht="17.149999999999999" customHeight="1" x14ac:dyDescent="0.6">
      <c r="A24" s="7" t="s">
        <v>21</v>
      </c>
      <c r="B24" s="12">
        <v>1.2</v>
      </c>
      <c r="C24" s="12">
        <v>3.48</v>
      </c>
      <c r="D24" s="27">
        <f>C24/B24*1000</f>
        <v>2900</v>
      </c>
      <c r="E24" s="6">
        <f>B24/$B$5*100</f>
        <v>4.2704626334519578</v>
      </c>
      <c r="F24" s="6">
        <f>C24/$C$5*100</f>
        <v>4.875315214345755</v>
      </c>
      <c r="G24" s="2">
        <v>738</v>
      </c>
      <c r="H24" s="26">
        <v>764.67600000000004</v>
      </c>
      <c r="I24" s="11"/>
      <c r="J24" s="11"/>
    </row>
    <row r="25" spans="1:13" ht="17.149999999999999" customHeight="1" x14ac:dyDescent="0.6">
      <c r="A25" s="7" t="s">
        <v>10</v>
      </c>
      <c r="B25" s="12">
        <v>1.45</v>
      </c>
      <c r="C25" s="12">
        <v>3.4</v>
      </c>
      <c r="D25" s="27">
        <f>C25/B25*1000</f>
        <v>2344.8275862068963</v>
      </c>
      <c r="E25" s="6">
        <f>B25/$B$5*100</f>
        <v>5.160142348754448</v>
      </c>
      <c r="F25" s="6">
        <f>C25/$C$5*100</f>
        <v>4.7632390025217148</v>
      </c>
      <c r="G25" s="2">
        <v>1639</v>
      </c>
      <c r="H25" s="26">
        <v>1662.4069999999999</v>
      </c>
      <c r="I25" s="11"/>
      <c r="J25" s="11"/>
    </row>
    <row r="26" spans="1:13" ht="17.149999999999999" customHeight="1" x14ac:dyDescent="0.6">
      <c r="A26" s="7" t="s">
        <v>3</v>
      </c>
      <c r="B26" s="12">
        <v>6.57</v>
      </c>
      <c r="C26" s="12">
        <v>16.690000000000001</v>
      </c>
      <c r="D26" s="27">
        <f>C26/B26*1000</f>
        <v>2540.3348554033487</v>
      </c>
      <c r="E26" s="6">
        <f>B26/$B$5*100</f>
        <v>23.380782918149471</v>
      </c>
      <c r="F26" s="6">
        <f>C26/$C$5*100</f>
        <v>23.381899691790419</v>
      </c>
      <c r="G26" s="2">
        <v>2267</v>
      </c>
      <c r="H26" s="26">
        <v>2544.2049999999999</v>
      </c>
      <c r="I26" s="11"/>
      <c r="J26" s="11"/>
    </row>
    <row r="27" spans="1:13" ht="17.149999999999999" customHeight="1" x14ac:dyDescent="0.6">
      <c r="A27" s="20" t="s">
        <v>43</v>
      </c>
      <c r="B27" s="12" t="s">
        <v>45</v>
      </c>
      <c r="C27" s="12" t="s">
        <v>45</v>
      </c>
      <c r="D27" s="27" t="s">
        <v>45</v>
      </c>
      <c r="E27" s="27" t="s">
        <v>45</v>
      </c>
      <c r="F27" s="27" t="s">
        <v>45</v>
      </c>
      <c r="G27" s="17" t="e">
        <f>C27/$C$5*100</f>
        <v>#VALUE!</v>
      </c>
      <c r="H27" s="26">
        <v>497.52499999999998</v>
      </c>
      <c r="I27" s="4"/>
      <c r="J27" s="2">
        <v>473</v>
      </c>
      <c r="K27" s="18"/>
      <c r="L27" s="19"/>
      <c r="M27" s="19"/>
    </row>
    <row r="28" spans="1:13" ht="17.149999999999999" customHeight="1" x14ac:dyDescent="0.6">
      <c r="A28" s="20" t="s">
        <v>38</v>
      </c>
      <c r="B28" s="12" t="s">
        <v>45</v>
      </c>
      <c r="C28" s="12" t="s">
        <v>45</v>
      </c>
      <c r="D28" s="27" t="s">
        <v>45</v>
      </c>
      <c r="E28" s="27" t="s">
        <v>45</v>
      </c>
      <c r="F28" s="27" t="s">
        <v>45</v>
      </c>
      <c r="G28" s="17" t="e">
        <f>C28/$C$5*100</f>
        <v>#VALUE!</v>
      </c>
      <c r="H28" s="26">
        <v>571.17200000000003</v>
      </c>
      <c r="I28" s="4"/>
      <c r="J28" s="2">
        <v>551</v>
      </c>
      <c r="K28" s="18"/>
      <c r="L28" s="19"/>
      <c r="M28" s="19"/>
    </row>
    <row r="29" spans="1:13" ht="17.149999999999999" customHeight="1" x14ac:dyDescent="0.6">
      <c r="A29" s="7" t="s">
        <v>1</v>
      </c>
      <c r="B29" s="12">
        <v>0.68</v>
      </c>
      <c r="C29" s="12">
        <v>2.0299999999999998</v>
      </c>
      <c r="D29" s="27">
        <f>C29/B29*1000</f>
        <v>2985.2941176470586</v>
      </c>
      <c r="E29" s="6">
        <f>B29/$B$5*100</f>
        <v>2.419928825622776</v>
      </c>
      <c r="F29" s="6">
        <f>C29/$C$5*100</f>
        <v>2.8439338750350238</v>
      </c>
      <c r="G29" s="2">
        <v>1336</v>
      </c>
      <c r="H29" s="26">
        <v>1646.0530000000001</v>
      </c>
      <c r="I29" s="11"/>
      <c r="J29" s="11"/>
    </row>
    <row r="30" spans="1:13" ht="17.149999999999999" customHeight="1" x14ac:dyDescent="0.6">
      <c r="A30" s="20" t="s">
        <v>39</v>
      </c>
      <c r="B30" s="12" t="s">
        <v>45</v>
      </c>
      <c r="C30" s="12" t="s">
        <v>45</v>
      </c>
      <c r="D30" s="27" t="s">
        <v>45</v>
      </c>
      <c r="E30" s="27" t="s">
        <v>45</v>
      </c>
      <c r="F30" s="27" t="s">
        <v>45</v>
      </c>
      <c r="G30" s="17" t="e">
        <f>C30/$C$5*100</f>
        <v>#VALUE!</v>
      </c>
      <c r="H30" s="26">
        <v>258.68099999999998</v>
      </c>
      <c r="I30" s="4"/>
      <c r="J30" s="2">
        <v>255</v>
      </c>
      <c r="K30" s="18"/>
      <c r="L30" s="19"/>
      <c r="M30" s="19"/>
    </row>
    <row r="31" spans="1:13" s="4" customFormat="1" ht="17.149999999999999" customHeight="1" x14ac:dyDescent="0.6">
      <c r="A31" s="7" t="s">
        <v>0</v>
      </c>
      <c r="B31" s="12" t="s">
        <v>45</v>
      </c>
      <c r="C31" s="12" t="s">
        <v>45</v>
      </c>
      <c r="D31" s="27" t="s">
        <v>45</v>
      </c>
      <c r="E31" s="27" t="s">
        <v>45</v>
      </c>
      <c r="F31" s="27" t="s">
        <v>45</v>
      </c>
      <c r="G31" s="22">
        <v>3405</v>
      </c>
      <c r="H31" s="26">
        <v>4812.3530000000001</v>
      </c>
      <c r="I31" s="11"/>
      <c r="J31" s="11"/>
      <c r="K31" s="2"/>
      <c r="L31" s="2"/>
      <c r="M31" s="2"/>
    </row>
    <row r="32" spans="1:13" s="4" customFormat="1" ht="17.149999999999999" customHeight="1" x14ac:dyDescent="0.6">
      <c r="A32" s="20" t="s">
        <v>40</v>
      </c>
      <c r="B32" s="12" t="s">
        <v>45</v>
      </c>
      <c r="C32" s="12" t="s">
        <v>45</v>
      </c>
      <c r="D32" s="27" t="s">
        <v>45</v>
      </c>
      <c r="E32" s="27" t="s">
        <v>45</v>
      </c>
      <c r="F32" s="27" t="s">
        <v>45</v>
      </c>
      <c r="G32" s="28" t="e">
        <f>C32/$C$5*100</f>
        <v>#VALUE!</v>
      </c>
      <c r="H32" s="26">
        <v>718.20799999999997</v>
      </c>
      <c r="J32" s="2">
        <v>690</v>
      </c>
      <c r="K32" s="18"/>
      <c r="L32" s="19"/>
      <c r="M32" s="19"/>
    </row>
    <row r="33" spans="1:13" s="4" customFormat="1" ht="17.149999999999999" customHeight="1" x14ac:dyDescent="0.6">
      <c r="A33" s="7" t="s">
        <v>19</v>
      </c>
      <c r="B33" s="12" t="s">
        <v>45</v>
      </c>
      <c r="C33" s="12" t="s">
        <v>45</v>
      </c>
      <c r="D33" s="27" t="s">
        <v>45</v>
      </c>
      <c r="E33" s="27" t="s">
        <v>45</v>
      </c>
      <c r="F33" s="27" t="s">
        <v>45</v>
      </c>
      <c r="G33" s="22">
        <v>700</v>
      </c>
      <c r="H33" s="26">
        <v>819.94100000000003</v>
      </c>
      <c r="I33" s="11"/>
      <c r="J33" s="11"/>
      <c r="K33" s="2"/>
      <c r="L33" s="2"/>
      <c r="M33" s="2"/>
    </row>
    <row r="34" spans="1:13" s="4" customFormat="1" ht="17.149999999999999" customHeight="1" x14ac:dyDescent="0.6">
      <c r="A34" s="7" t="s">
        <v>4</v>
      </c>
      <c r="B34" s="12">
        <v>13.18</v>
      </c>
      <c r="C34" s="12">
        <v>34.08</v>
      </c>
      <c r="D34" s="27">
        <f>C34/B34*1000</f>
        <v>2585.7359635811836</v>
      </c>
      <c r="E34" s="6">
        <f>B34/$B$5*100</f>
        <v>46.903914590747334</v>
      </c>
      <c r="F34" s="6">
        <f>C34/$C$5*100</f>
        <v>47.744466237041188</v>
      </c>
      <c r="G34" s="22">
        <v>1583</v>
      </c>
      <c r="H34" s="26">
        <v>1735.5419999999999</v>
      </c>
      <c r="I34" s="11"/>
      <c r="J34" s="11"/>
      <c r="K34" s="2"/>
      <c r="L34" s="2"/>
      <c r="M34" s="2"/>
    </row>
    <row r="35" spans="1:13" s="4" customFormat="1" ht="17.149999999999999" customHeight="1" x14ac:dyDescent="0.6">
      <c r="A35" s="7" t="s">
        <v>18</v>
      </c>
      <c r="B35" s="12">
        <v>0.04</v>
      </c>
      <c r="C35" s="12">
        <v>0.05</v>
      </c>
      <c r="D35" s="27">
        <f>C35/B35*1000</f>
        <v>1250</v>
      </c>
      <c r="E35" s="6">
        <f>B35/$B$5*100</f>
        <v>0.14234875444839859</v>
      </c>
      <c r="F35" s="6">
        <f>C35/$C$5*100</f>
        <v>7.0047632390025219E-2</v>
      </c>
      <c r="G35" s="22">
        <v>2056</v>
      </c>
      <c r="H35" s="26">
        <v>2508.395</v>
      </c>
      <c r="I35" s="11"/>
      <c r="J35" s="11"/>
      <c r="K35" s="2"/>
      <c r="L35" s="2"/>
      <c r="M35" s="2"/>
    </row>
    <row r="36" spans="1:13" s="4" customFormat="1" ht="17.149999999999999" customHeight="1" x14ac:dyDescent="0.6">
      <c r="A36" s="7" t="s">
        <v>16</v>
      </c>
      <c r="B36" s="12" t="s">
        <v>45</v>
      </c>
      <c r="C36" s="12" t="s">
        <v>45</v>
      </c>
      <c r="D36" s="27" t="s">
        <v>45</v>
      </c>
      <c r="E36" s="27" t="s">
        <v>45</v>
      </c>
      <c r="F36" s="27" t="s">
        <v>45</v>
      </c>
      <c r="G36" s="22">
        <v>376</v>
      </c>
      <c r="H36" s="26">
        <v>455.827</v>
      </c>
      <c r="I36" s="11"/>
      <c r="J36" s="11"/>
      <c r="K36" s="2"/>
      <c r="L36" s="2"/>
      <c r="M36" s="2"/>
    </row>
    <row r="37" spans="1:13" s="4" customFormat="1" ht="17.149999999999999" customHeight="1" x14ac:dyDescent="0.6">
      <c r="A37" s="7" t="s">
        <v>34</v>
      </c>
      <c r="B37" s="12" t="s">
        <v>45</v>
      </c>
      <c r="C37" s="12" t="s">
        <v>45</v>
      </c>
      <c r="D37" s="27" t="s">
        <v>45</v>
      </c>
      <c r="E37" s="27" t="s">
        <v>45</v>
      </c>
      <c r="F37" s="27" t="s">
        <v>45</v>
      </c>
      <c r="G37" s="22"/>
      <c r="H37" s="26">
        <v>171.815</v>
      </c>
      <c r="I37" s="11"/>
      <c r="J37" s="11"/>
      <c r="K37" s="2"/>
      <c r="L37" s="2"/>
      <c r="M37" s="2"/>
    </row>
    <row r="38" spans="1:13" ht="12.95" customHeight="1" x14ac:dyDescent="0.6">
      <c r="A38" s="3"/>
      <c r="B38" s="16"/>
      <c r="C38" s="16"/>
      <c r="D38" s="16"/>
      <c r="E38" s="15"/>
      <c r="F38" s="15"/>
      <c r="H38" s="4"/>
      <c r="I38" s="11"/>
      <c r="J38" s="11"/>
    </row>
    <row r="39" spans="1:13" ht="12.95" customHeight="1" x14ac:dyDescent="0.6">
      <c r="A39" s="10"/>
      <c r="B39" s="1"/>
      <c r="C39" s="1"/>
      <c r="F39" s="9" t="s">
        <v>42</v>
      </c>
    </row>
  </sheetData>
  <sortState xmlns:xlrd2="http://schemas.microsoft.com/office/spreadsheetml/2017/richdata2" ref="A6:M37">
    <sortCondition ref="A6:A37"/>
  </sortState>
  <mergeCells count="2">
    <mergeCell ref="A1:F1"/>
    <mergeCell ref="A3:A4"/>
  </mergeCells>
  <phoneticPr fontId="0" type="noConversion"/>
  <printOptions horizontalCentered="1"/>
  <pageMargins left="0.75" right="0.75" top="0.75" bottom="0.75" header="0.5" footer="0.5"/>
  <pageSetup paperSize="9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Table8</vt:lpstr>
      <vt:lpstr>Table8!Print_Area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Unicef</dc:creator>
  <cp:lastModifiedBy>PMRU</cp:lastModifiedBy>
  <cp:lastPrinted>2021-08-13T07:58:53Z</cp:lastPrinted>
  <dcterms:created xsi:type="dcterms:W3CDTF">2002-03-19T07:57:07Z</dcterms:created>
  <dcterms:modified xsi:type="dcterms:W3CDTF">2022-07-28T06:25:01Z</dcterms:modified>
</cp:coreProperties>
</file>