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qib\Desktop\DS 2021==final_04082021\Education\"/>
    </mc:Choice>
  </mc:AlternateContent>
  <bookViews>
    <workbookView xWindow="-120" yWindow="-120" windowWidth="29040" windowHeight="15840" tabRatio="809" activeTab="13"/>
  </bookViews>
  <sheets>
    <sheet name="Table 98" sheetId="30" r:id="rId1"/>
    <sheet name="Table 99" sheetId="22" r:id="rId2"/>
    <sheet name="Table 100" sheetId="5" r:id="rId3"/>
    <sheet name="Table 101" sheetId="7" r:id="rId4"/>
    <sheet name="Table 102" sheetId="36" r:id="rId5"/>
    <sheet name="Table 103" sheetId="28" r:id="rId6"/>
    <sheet name="Table 104" sheetId="10" r:id="rId7"/>
    <sheet name="Table 105" sheetId="26" r:id="rId8"/>
    <sheet name="Table 106" sheetId="27" r:id="rId9"/>
    <sheet name="Table107" sheetId="23" r:id="rId10"/>
    <sheet name="Table108-109" sheetId="15" r:id="rId11"/>
    <sheet name="Table110" sheetId="32" r:id="rId12"/>
    <sheet name="Table 111" sheetId="34" r:id="rId13"/>
    <sheet name="Table 112" sheetId="37" r:id="rId14"/>
  </sheets>
  <definedNames>
    <definedName name="_xlnm.Print_Area" localSheetId="2">'Table 100'!$A$1:$J$39</definedName>
    <definedName name="_xlnm.Print_Area" localSheetId="4">'Table 102'!$A$1:$O$115</definedName>
    <definedName name="_xlnm.Print_Area" localSheetId="5">'Table 103'!$A$1:$J$39</definedName>
    <definedName name="_xlnm.Print_Area" localSheetId="8">'Table 106'!$A$1:$J$39</definedName>
    <definedName name="_xlnm.Print_Area" localSheetId="12">'Table 111'!$A$1:$J$46</definedName>
    <definedName name="_xlnm.Print_Area" localSheetId="13">'Table 112'!$A$1:$P$44</definedName>
    <definedName name="_xlnm.Print_Area" localSheetId="0">'Table 98'!$A$1:$D$38</definedName>
    <definedName name="_xlnm.Print_Area" localSheetId="1">'Table 99'!$A$1:$R$38</definedName>
    <definedName name="_xlnm.Print_Area" localSheetId="9">Table107!$A$1:$M$38</definedName>
    <definedName name="_xlnm.Print_Area" localSheetId="10">'Table108-109'!$A$1:$J$42</definedName>
  </definedNames>
  <calcPr calcId="162913" iterateDelta="0"/>
</workbook>
</file>

<file path=xl/calcChain.xml><?xml version="1.0" encoding="utf-8"?>
<calcChain xmlns="http://schemas.openxmlformats.org/spreadsheetml/2006/main">
  <c r="M37" i="23" l="1"/>
  <c r="M36" i="23"/>
  <c r="M35" i="23"/>
  <c r="M34" i="23"/>
  <c r="M33" i="23"/>
  <c r="M32" i="23"/>
  <c r="M31" i="23"/>
  <c r="M30" i="23"/>
  <c r="M29" i="23"/>
  <c r="M28" i="23"/>
  <c r="M27" i="23"/>
  <c r="M26" i="23"/>
  <c r="M25" i="23"/>
  <c r="M24" i="23"/>
  <c r="M23" i="23"/>
  <c r="M22" i="23"/>
  <c r="M21" i="23"/>
  <c r="M20" i="23"/>
  <c r="M19" i="23"/>
  <c r="M18" i="23"/>
  <c r="M17" i="23"/>
  <c r="M16" i="23"/>
  <c r="M15" i="23"/>
  <c r="M14" i="23"/>
  <c r="M13" i="23"/>
  <c r="M12" i="23"/>
  <c r="M11" i="23"/>
  <c r="M10" i="23"/>
  <c r="M9" i="23"/>
  <c r="M8" i="23"/>
  <c r="M7" i="23"/>
  <c r="M6" i="23"/>
  <c r="M5" i="23"/>
  <c r="P43" i="37" l="1"/>
  <c r="K43" i="37"/>
  <c r="P42" i="37"/>
  <c r="K42" i="37"/>
  <c r="P41" i="37"/>
  <c r="K41" i="37"/>
  <c r="P40" i="37"/>
  <c r="K40" i="37"/>
  <c r="P39" i="37"/>
  <c r="K39" i="37"/>
  <c r="P38" i="37"/>
  <c r="K38" i="37"/>
  <c r="P37" i="37"/>
  <c r="K37" i="37"/>
  <c r="P36" i="37"/>
  <c r="K36" i="37"/>
  <c r="F36" i="37"/>
  <c r="P35" i="37"/>
  <c r="K35" i="37"/>
  <c r="F35" i="37"/>
  <c r="P34" i="37"/>
  <c r="K34" i="37"/>
  <c r="F34" i="37"/>
  <c r="P33" i="37"/>
  <c r="K33" i="37"/>
  <c r="P32" i="37"/>
  <c r="K32" i="37"/>
  <c r="P31" i="37"/>
  <c r="K31" i="37"/>
  <c r="F31" i="37"/>
  <c r="P30" i="37"/>
  <c r="K30" i="37"/>
  <c r="P29" i="37"/>
  <c r="K29" i="37"/>
  <c r="F29" i="37"/>
  <c r="P28" i="37"/>
  <c r="K28" i="37"/>
  <c r="F28" i="37"/>
  <c r="P27" i="37"/>
  <c r="K27" i="37"/>
  <c r="P26" i="37"/>
  <c r="K26" i="37"/>
  <c r="F26" i="37"/>
  <c r="P25" i="37"/>
  <c r="K25" i="37"/>
  <c r="F25" i="37"/>
  <c r="P24" i="37"/>
  <c r="K24" i="37"/>
  <c r="F24" i="37"/>
  <c r="P23" i="37"/>
  <c r="K23" i="37"/>
  <c r="F23" i="37"/>
  <c r="P22" i="37"/>
  <c r="K22" i="37"/>
  <c r="F22" i="37"/>
  <c r="P21" i="37"/>
  <c r="K21" i="37"/>
  <c r="P20" i="37"/>
  <c r="K20" i="37"/>
  <c r="F20" i="37"/>
  <c r="P19" i="37"/>
  <c r="K19" i="37"/>
  <c r="F19" i="37"/>
  <c r="P18" i="37"/>
  <c r="K18" i="37"/>
  <c r="F18" i="37"/>
  <c r="P17" i="37"/>
  <c r="K17" i="37"/>
  <c r="F17" i="37"/>
  <c r="P16" i="37"/>
  <c r="K16" i="37"/>
  <c r="F16" i="37"/>
  <c r="P15" i="37"/>
  <c r="K15" i="37"/>
  <c r="F15" i="37"/>
  <c r="P14" i="37"/>
  <c r="K14" i="37"/>
  <c r="F14" i="37"/>
  <c r="P13" i="37"/>
  <c r="K13" i="37"/>
  <c r="F13" i="37"/>
  <c r="P12" i="37"/>
  <c r="K12" i="37"/>
  <c r="F12" i="37"/>
  <c r="P11" i="37"/>
  <c r="K11" i="37"/>
  <c r="F11" i="37"/>
  <c r="P10" i="37"/>
  <c r="K10" i="37"/>
  <c r="P9" i="37"/>
  <c r="K9" i="37"/>
  <c r="P8" i="37"/>
  <c r="K8" i="37"/>
  <c r="F8" i="37"/>
  <c r="P7" i="37"/>
  <c r="K7" i="37"/>
  <c r="P6" i="37"/>
  <c r="K6" i="37"/>
  <c r="F6" i="37"/>
  <c r="P5" i="37"/>
  <c r="K5" i="37"/>
  <c r="F5" i="37"/>
  <c r="B42" i="26"/>
  <c r="B6" i="26"/>
  <c r="B111" i="36" l="1"/>
  <c r="B110" i="36"/>
  <c r="B109" i="36"/>
  <c r="B108" i="36"/>
  <c r="B107" i="36"/>
  <c r="B106" i="36"/>
  <c r="B105" i="36"/>
  <c r="B104" i="36"/>
  <c r="B103" i="36"/>
  <c r="B102" i="36"/>
  <c r="B101" i="36"/>
  <c r="B100" i="36"/>
  <c r="B99" i="36"/>
  <c r="B98" i="36"/>
  <c r="B97" i="36"/>
  <c r="B96" i="36"/>
  <c r="B95" i="36"/>
  <c r="B94" i="36"/>
  <c r="B93" i="36"/>
  <c r="B92" i="36"/>
  <c r="B91" i="36"/>
  <c r="B90" i="36"/>
  <c r="B89" i="36"/>
  <c r="B88" i="36"/>
  <c r="B87" i="36"/>
  <c r="B86" i="36"/>
  <c r="B85" i="36"/>
  <c r="B84" i="36"/>
  <c r="B83" i="36"/>
  <c r="B82" i="36"/>
  <c r="B81" i="36" s="1"/>
  <c r="O81" i="36"/>
  <c r="N81" i="36"/>
  <c r="M81" i="36"/>
  <c r="L81" i="36"/>
  <c r="K81" i="36"/>
  <c r="J81" i="36"/>
  <c r="I81" i="36"/>
  <c r="H81" i="36"/>
  <c r="G81" i="36"/>
  <c r="F81" i="36"/>
  <c r="E81" i="36"/>
  <c r="D81" i="36"/>
  <c r="C81" i="36"/>
  <c r="B75" i="36"/>
  <c r="B74" i="36"/>
  <c r="B73" i="36"/>
  <c r="B72" i="36"/>
  <c r="B71" i="36"/>
  <c r="B37" i="36"/>
  <c r="B36" i="36"/>
  <c r="B35" i="36"/>
  <c r="B34" i="36"/>
  <c r="B33" i="36"/>
  <c r="B70" i="36"/>
  <c r="B32" i="36"/>
  <c r="B69" i="36"/>
  <c r="B31" i="36"/>
  <c r="B68" i="36"/>
  <c r="B30" i="36"/>
  <c r="B67" i="36"/>
  <c r="B29" i="36"/>
  <c r="B66" i="36"/>
  <c r="B28" i="36"/>
  <c r="B65" i="36"/>
  <c r="B27" i="36"/>
  <c r="C64" i="36"/>
  <c r="C43" i="36" s="1"/>
  <c r="B26" i="36"/>
  <c r="B63" i="36"/>
  <c r="B25" i="36"/>
  <c r="B62" i="36"/>
  <c r="B24" i="36"/>
  <c r="B61" i="36"/>
  <c r="B23" i="36"/>
  <c r="B60" i="36"/>
  <c r="B22" i="36"/>
  <c r="B59" i="36"/>
  <c r="B21" i="36"/>
  <c r="B58" i="36"/>
  <c r="B20" i="36"/>
  <c r="B57" i="36"/>
  <c r="B19" i="36"/>
  <c r="B56" i="36"/>
  <c r="B18" i="36"/>
  <c r="B55" i="36"/>
  <c r="B17" i="36"/>
  <c r="B54" i="36"/>
  <c r="B16" i="36"/>
  <c r="B53" i="36"/>
  <c r="D15" i="36"/>
  <c r="B15" i="36" s="1"/>
  <c r="B52" i="36"/>
  <c r="B14" i="36"/>
  <c r="B51" i="36"/>
  <c r="B13" i="36"/>
  <c r="B50" i="36"/>
  <c r="B12" i="36"/>
  <c r="B49" i="36"/>
  <c r="B11" i="36"/>
  <c r="B48" i="36"/>
  <c r="B10" i="36"/>
  <c r="B47" i="36"/>
  <c r="B9" i="36"/>
  <c r="B46" i="36"/>
  <c r="B8" i="36"/>
  <c r="B45" i="36"/>
  <c r="B7" i="36"/>
  <c r="B44" i="36"/>
  <c r="B6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O5" i="36"/>
  <c r="N5" i="36"/>
  <c r="M5" i="36"/>
  <c r="L5" i="36"/>
  <c r="K5" i="36"/>
  <c r="J5" i="36"/>
  <c r="I5" i="36"/>
  <c r="H5" i="36"/>
  <c r="G5" i="36"/>
  <c r="F5" i="36"/>
  <c r="E5" i="36"/>
  <c r="D5" i="36"/>
  <c r="C5" i="36"/>
  <c r="B64" i="36" l="1"/>
  <c r="B43" i="36" s="1"/>
  <c r="B5" i="36"/>
  <c r="J43" i="34" l="1"/>
  <c r="J42" i="34"/>
  <c r="J41" i="34"/>
  <c r="J40" i="34"/>
  <c r="J39" i="34"/>
  <c r="J38" i="34"/>
  <c r="J37" i="34"/>
  <c r="J36" i="34"/>
  <c r="J35" i="34"/>
  <c r="J34" i="34"/>
  <c r="J33" i="34"/>
  <c r="J32" i="34"/>
  <c r="J31" i="34"/>
  <c r="J30" i="34"/>
  <c r="J29" i="34"/>
  <c r="J28" i="34"/>
  <c r="J27" i="34"/>
  <c r="J26" i="34"/>
  <c r="J25" i="34"/>
  <c r="J24" i="34"/>
  <c r="J23" i="34"/>
  <c r="J22" i="34"/>
  <c r="J21" i="34"/>
  <c r="J20" i="34"/>
  <c r="J19" i="34"/>
  <c r="J18" i="34"/>
  <c r="J17" i="34"/>
  <c r="J16" i="34"/>
  <c r="J15" i="34"/>
  <c r="J14" i="34"/>
  <c r="J13" i="34"/>
  <c r="J12" i="34"/>
  <c r="J11" i="34"/>
  <c r="J10" i="34"/>
  <c r="J9" i="34"/>
  <c r="J8" i="34"/>
  <c r="J7" i="34"/>
  <c r="J6" i="34"/>
  <c r="J5" i="34"/>
  <c r="E36" i="34" l="1"/>
  <c r="E35" i="34"/>
  <c r="E34" i="34"/>
  <c r="E33" i="34"/>
  <c r="E31" i="34"/>
  <c r="E29" i="34"/>
  <c r="E26" i="34"/>
  <c r="E25" i="34"/>
  <c r="E24" i="34"/>
  <c r="E23" i="34"/>
  <c r="E21" i="34"/>
  <c r="E20" i="34"/>
  <c r="E18" i="34"/>
  <c r="E17" i="34"/>
  <c r="E16" i="34"/>
  <c r="E15" i="34"/>
  <c r="E14" i="34"/>
  <c r="E13" i="34"/>
  <c r="E12" i="34"/>
  <c r="E11" i="34"/>
  <c r="E10" i="34"/>
  <c r="E9" i="34"/>
  <c r="E8" i="34"/>
  <c r="E6" i="34"/>
  <c r="E5" i="34"/>
  <c r="H37" i="28" l="1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7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J5" i="5"/>
  <c r="I5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G5" i="5"/>
  <c r="F5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D5" i="5"/>
  <c r="C5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37" i="27" l="1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H7" i="27"/>
  <c r="H8" i="27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6" i="27"/>
  <c r="F5" i="27"/>
  <c r="I5" i="27"/>
  <c r="J5" i="27"/>
  <c r="G5" i="27"/>
  <c r="D5" i="27"/>
  <c r="C5" i="27"/>
  <c r="I5" i="28"/>
  <c r="D5" i="28"/>
  <c r="C5" i="28"/>
  <c r="G5" i="28"/>
  <c r="F5" i="28"/>
  <c r="J5" i="28"/>
  <c r="C4" i="7"/>
  <c r="E5" i="27" l="1"/>
  <c r="B5" i="27"/>
  <c r="H5" i="27"/>
  <c r="I32" i="23" l="1"/>
  <c r="E32" i="23"/>
  <c r="I28" i="23"/>
  <c r="E28" i="23"/>
  <c r="I22" i="23"/>
  <c r="E22" i="23"/>
  <c r="I30" i="23"/>
  <c r="E30" i="23"/>
  <c r="I19" i="23"/>
  <c r="E19" i="23"/>
  <c r="I27" i="23"/>
  <c r="E27" i="23"/>
  <c r="I7" i="23"/>
  <c r="E7" i="23"/>
  <c r="I37" i="23"/>
  <c r="E37" i="23"/>
  <c r="I36" i="23"/>
  <c r="E36" i="23"/>
  <c r="I35" i="23"/>
  <c r="E35" i="23"/>
  <c r="I34" i="23"/>
  <c r="E34" i="23"/>
  <c r="I33" i="23"/>
  <c r="E33" i="23"/>
  <c r="I31" i="23"/>
  <c r="E31" i="23"/>
  <c r="I29" i="23"/>
  <c r="E29" i="23"/>
  <c r="I26" i="23"/>
  <c r="E26" i="23"/>
  <c r="I25" i="23"/>
  <c r="E25" i="23"/>
  <c r="I24" i="23"/>
  <c r="E24" i="23"/>
  <c r="I23" i="23"/>
  <c r="E23" i="23"/>
  <c r="I21" i="23"/>
  <c r="E21" i="23"/>
  <c r="I20" i="23"/>
  <c r="E20" i="23"/>
  <c r="I18" i="23"/>
  <c r="E18" i="23"/>
  <c r="I17" i="23"/>
  <c r="E17" i="23"/>
  <c r="I16" i="23"/>
  <c r="E16" i="23"/>
  <c r="I15" i="23"/>
  <c r="E15" i="23"/>
  <c r="I14" i="23"/>
  <c r="E14" i="23"/>
  <c r="I13" i="23"/>
  <c r="E13" i="23"/>
  <c r="I12" i="23"/>
  <c r="E12" i="23"/>
  <c r="I11" i="23"/>
  <c r="E11" i="23"/>
  <c r="I10" i="23"/>
  <c r="E10" i="23"/>
  <c r="I9" i="23"/>
  <c r="E9" i="23"/>
  <c r="I8" i="23"/>
  <c r="E8" i="23"/>
  <c r="I6" i="23"/>
  <c r="E6" i="23"/>
  <c r="I5" i="23"/>
  <c r="E5" i="23"/>
  <c r="B14" i="26" l="1"/>
  <c r="B20" i="26"/>
  <c r="B40" i="26"/>
  <c r="B29" i="26"/>
  <c r="B35" i="26"/>
  <c r="B17" i="26"/>
  <c r="B33" i="26"/>
  <c r="B43" i="26"/>
  <c r="B7" i="26"/>
  <c r="B41" i="26"/>
  <c r="B12" i="26"/>
  <c r="B21" i="26"/>
  <c r="B39" i="26"/>
  <c r="B31" i="26"/>
  <c r="B30" i="26"/>
  <c r="B36" i="26"/>
  <c r="B15" i="26"/>
  <c r="B27" i="26"/>
  <c r="B38" i="26"/>
  <c r="B37" i="26"/>
  <c r="B10" i="26"/>
  <c r="B34" i="26"/>
  <c r="B32" i="26"/>
  <c r="B19" i="26"/>
  <c r="B28" i="26"/>
  <c r="B18" i="26"/>
  <c r="B22" i="26"/>
  <c r="B16" i="26"/>
  <c r="B13" i="26"/>
  <c r="B11" i="26"/>
  <c r="B8" i="26"/>
  <c r="B9" i="26"/>
  <c r="B5" i="26"/>
  <c r="B45" i="26"/>
  <c r="B44" i="26"/>
  <c r="AG4" i="26"/>
  <c r="AB4" i="26"/>
  <c r="Z4" i="26"/>
  <c r="Y4" i="26"/>
  <c r="X4" i="26"/>
  <c r="V4" i="26"/>
  <c r="U4" i="26"/>
  <c r="T4" i="26"/>
  <c r="S4" i="26"/>
  <c r="R4" i="26"/>
  <c r="Q4" i="26"/>
  <c r="B4" i="26" s="1"/>
  <c r="O4" i="26"/>
  <c r="N4" i="26"/>
  <c r="M4" i="26"/>
  <c r="L4" i="26"/>
  <c r="J4" i="26"/>
  <c r="I4" i="26"/>
  <c r="H4" i="26"/>
  <c r="G4" i="26"/>
  <c r="E4" i="26"/>
  <c r="D4" i="26"/>
  <c r="C4" i="26"/>
  <c r="D4" i="10" l="1"/>
  <c r="D4" i="30"/>
  <c r="E6" i="5" l="1"/>
  <c r="B6" i="5"/>
  <c r="B5" i="5" s="1"/>
  <c r="H6" i="5"/>
  <c r="B5" i="22"/>
  <c r="H5" i="5" l="1"/>
  <c r="E5" i="5"/>
  <c r="Q4" i="22"/>
  <c r="R4" i="22"/>
  <c r="P4" i="22"/>
  <c r="B4" i="10"/>
  <c r="O4" i="22" l="1"/>
  <c r="N4" i="22" l="1"/>
  <c r="C4" i="10"/>
  <c r="E6" i="28"/>
  <c r="C4" i="30"/>
  <c r="M4" i="22" l="1"/>
  <c r="E5" i="28"/>
  <c r="L4" i="22" l="1"/>
  <c r="B6" i="28"/>
  <c r="B5" i="28" l="1"/>
  <c r="K4" i="22"/>
  <c r="J4" i="22" l="1"/>
  <c r="I4" i="22" l="1"/>
  <c r="H4" i="22" l="1"/>
  <c r="D4" i="7"/>
  <c r="B4" i="7"/>
  <c r="B4" i="30"/>
  <c r="G4" i="22" l="1"/>
  <c r="F4" i="22" l="1"/>
  <c r="E4" i="22" l="1"/>
  <c r="H6" i="28"/>
  <c r="H5" i="28" l="1"/>
  <c r="D4" i="22"/>
  <c r="B4" i="22" l="1"/>
  <c r="C4" i="22"/>
</calcChain>
</file>

<file path=xl/sharedStrings.xml><?xml version="1.0" encoding="utf-8"?>
<sst xmlns="http://schemas.openxmlformats.org/spreadsheetml/2006/main" count="3582" uniqueCount="197">
  <si>
    <t>Total</t>
  </si>
  <si>
    <t>Male</t>
  </si>
  <si>
    <t>Female</t>
  </si>
  <si>
    <t>Peshawar</t>
  </si>
  <si>
    <t>Nowshera</t>
  </si>
  <si>
    <t>Charsadda</t>
  </si>
  <si>
    <t>Mardan</t>
  </si>
  <si>
    <t>Swabi</t>
  </si>
  <si>
    <t>Kohat</t>
  </si>
  <si>
    <t>Hangu</t>
  </si>
  <si>
    <t>Karak</t>
  </si>
  <si>
    <t>Abbottabad</t>
  </si>
  <si>
    <t>Haripur</t>
  </si>
  <si>
    <t>Mansehra</t>
  </si>
  <si>
    <t>Battagram</t>
  </si>
  <si>
    <t>D.I.Khan</t>
  </si>
  <si>
    <t>Tank</t>
  </si>
  <si>
    <t>Bannu</t>
  </si>
  <si>
    <t>Lakki</t>
  </si>
  <si>
    <t>Chitral</t>
  </si>
  <si>
    <t>Swat</t>
  </si>
  <si>
    <t>Buner</t>
  </si>
  <si>
    <t>Kohistan</t>
  </si>
  <si>
    <t>Shangla</t>
  </si>
  <si>
    <t>Malakand</t>
  </si>
  <si>
    <t>District</t>
  </si>
  <si>
    <t>Primary</t>
  </si>
  <si>
    <t>High</t>
  </si>
  <si>
    <t>Area/Year</t>
  </si>
  <si>
    <t>Urban</t>
  </si>
  <si>
    <t>Rural</t>
  </si>
  <si>
    <t>Both Sexes</t>
  </si>
  <si>
    <t>PAKISTAN</t>
  </si>
  <si>
    <t>Punjab</t>
  </si>
  <si>
    <t>Sindh</t>
  </si>
  <si>
    <t>Baluchistan</t>
  </si>
  <si>
    <t>Item</t>
  </si>
  <si>
    <t>Middle</t>
  </si>
  <si>
    <t>(In Numbers)</t>
  </si>
  <si>
    <t xml:space="preserve">Charsadda </t>
  </si>
  <si>
    <t xml:space="preserve">Karak </t>
  </si>
  <si>
    <t xml:space="preserve">Nowshera </t>
  </si>
  <si>
    <t xml:space="preserve">Swat </t>
  </si>
  <si>
    <t xml:space="preserve">PAKISTAN </t>
  </si>
  <si>
    <t xml:space="preserve">Nowshera  </t>
  </si>
  <si>
    <t xml:space="preserve">Kohat </t>
  </si>
  <si>
    <t>Pakistan</t>
  </si>
  <si>
    <t>Khyber
Pakhtunkhwa</t>
  </si>
  <si>
    <t>Khyber Pakhtunkhwa</t>
  </si>
  <si>
    <t>DISTRICT WISE NUMBER OF GOVERNMENT COLLEGES OF MANAGEMENT SCIENCES (GCMS) IN KHYBER PAKHTUNKHWA</t>
  </si>
  <si>
    <t>DISTRICT WISE ENROLMENT IN GOVERNMENT COLLEGES OF MANAGEMENT SCIENCES (GCMS) IN KHYBER PAKHTUNKHWA</t>
  </si>
  <si>
    <t>DISTRICT WISE NUMBER OF GOVERNMENT TECHNICAL AND VOCATIONAL CENTRES  IN KHYBER PAKHTUNKHWA</t>
  </si>
  <si>
    <t>Tor Ghar</t>
  </si>
  <si>
    <t>Food</t>
  </si>
  <si>
    <t>Artichecture</t>
  </si>
  <si>
    <t>D.I. Khan</t>
  </si>
  <si>
    <t>Dir Lower</t>
  </si>
  <si>
    <t>Dir Upper</t>
  </si>
  <si>
    <t>Lakki Marwat</t>
  </si>
  <si>
    <t>GPI</t>
  </si>
  <si>
    <t>URBAN</t>
  </si>
  <si>
    <t>RURAL</t>
  </si>
  <si>
    <t>TOTAL</t>
  </si>
  <si>
    <t>Batagram</t>
  </si>
  <si>
    <t>Charsada</t>
  </si>
  <si>
    <t>C.D.M</t>
  </si>
  <si>
    <t>Computer</t>
  </si>
  <si>
    <t>Electrical</t>
  </si>
  <si>
    <t>Electrician</t>
  </si>
  <si>
    <t>Machinist</t>
  </si>
  <si>
    <t>Plumber</t>
  </si>
  <si>
    <t>RAC</t>
  </si>
  <si>
    <t>RTV</t>
  </si>
  <si>
    <t>Tailoring</t>
  </si>
  <si>
    <t xml:space="preserve">Dir Lower </t>
  </si>
  <si>
    <t xml:space="preserve">Dir Upper </t>
  </si>
  <si>
    <t>Civil</t>
  </si>
  <si>
    <t>Mechanical</t>
  </si>
  <si>
    <t>Electronics</t>
  </si>
  <si>
    <t>TeleComm.</t>
  </si>
  <si>
    <t>Chemical</t>
  </si>
  <si>
    <t>Auto Farm</t>
  </si>
  <si>
    <t>Auto
Diesel</t>
  </si>
  <si>
    <t>Computer
Hardware</t>
  </si>
  <si>
    <t>Dress
Making</t>
  </si>
  <si>
    <t>Petroleum</t>
  </si>
  <si>
    <t>B. Tech.</t>
  </si>
  <si>
    <t>DIT</t>
  </si>
  <si>
    <t>DBA</t>
  </si>
  <si>
    <t>BBA</t>
  </si>
  <si>
    <t>M.Com</t>
  </si>
  <si>
    <t>MBA</t>
  </si>
  <si>
    <t>MS</t>
  </si>
  <si>
    <t>Table No. 102</t>
  </si>
  <si>
    <t>Welding</t>
  </si>
  <si>
    <t>BBS</t>
  </si>
  <si>
    <t>Khyber 
Pakhtunkhwa</t>
  </si>
  <si>
    <t>Table No. 110</t>
  </si>
  <si>
    <t>Table No. 111</t>
  </si>
  <si>
    <t>Wood Work</t>
  </si>
  <si>
    <t>Table No. 101</t>
  </si>
  <si>
    <t>2017-18</t>
  </si>
  <si>
    <t xml:space="preserve">2017-18 </t>
  </si>
  <si>
    <t xml:space="preserve">Bajaur </t>
  </si>
  <si>
    <t>Mohmand</t>
  </si>
  <si>
    <t>Khyber</t>
  </si>
  <si>
    <t>Orakzai</t>
  </si>
  <si>
    <t>Kurram</t>
  </si>
  <si>
    <t>N.Waziristan</t>
  </si>
  <si>
    <t>S.Waziristan</t>
  </si>
  <si>
    <t>D.Com-1</t>
  </si>
  <si>
    <t>D.Com-2</t>
  </si>
  <si>
    <t>B.Com-1</t>
  </si>
  <si>
    <t>B.Com-2</t>
  </si>
  <si>
    <t>BS Commerce</t>
  </si>
  <si>
    <t xml:space="preserve">2018-19 </t>
  </si>
  <si>
    <t>2018-19</t>
  </si>
  <si>
    <t>Auto</t>
  </si>
  <si>
    <t>Beautician</t>
  </si>
  <si>
    <t>Solar PV</t>
  </si>
  <si>
    <t>TSC</t>
  </si>
  <si>
    <t>Machine Knitting</t>
  </si>
  <si>
    <t>Cooking</t>
  </si>
  <si>
    <t>Land Survey</t>
  </si>
  <si>
    <t>Safty</t>
  </si>
  <si>
    <t>Table No. 103</t>
  </si>
  <si>
    <t>Table No. 112</t>
  </si>
  <si>
    <t>Table No. 100</t>
  </si>
  <si>
    <t>Table No. 109</t>
  </si>
  <si>
    <r>
      <t>Source:</t>
    </r>
    <r>
      <rPr>
        <sz val="9"/>
        <rFont val="Arial"/>
        <family val="2"/>
      </rPr>
      <t xml:space="preserve"> Technical Education and Vocational Training Authority (TEVTA) Khyber Pakhtunkhwa, Peshawar</t>
    </r>
  </si>
  <si>
    <r>
      <rPr>
        <b/>
        <sz val="9"/>
        <rFont val="Arial"/>
        <family val="2"/>
      </rPr>
      <t>Source:</t>
    </r>
    <r>
      <rPr>
        <sz val="9"/>
        <rFont val="Arial"/>
        <family val="2"/>
      </rPr>
      <t xml:space="preserve"> Directorate General of Commerce Education And Management Sciences, Khyber Pakhtunkhwa, Peshawar</t>
    </r>
  </si>
  <si>
    <t>2019-20</t>
  </si>
  <si>
    <t>DISTRICT WISE ENROLMENT OF GOVERNMENT COLLEGES OF TECHNOLOGIES AND GOVERNMENT POLYTECHNIC INSTITUTES IN KHYBER PAKHTUNKHWA 2019-20</t>
  </si>
  <si>
    <t>DISTRICT WISE ENROLMENT OF GOVERNMENT TECHNICAL AND VOCATIONAL CENTRES IN
 KHYBER PAKHTUNKHWA 2019-20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</si>
  <si>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Directorate General of Commerce Education And Management Sciences, Khyber Pakhtunkhwa, Peshawar</t>
    </r>
  </si>
  <si>
    <t>Discription</t>
  </si>
  <si>
    <t>Auto Electrican</t>
  </si>
  <si>
    <t>Auto Diesal</t>
  </si>
  <si>
    <t>Graphic Design</t>
  </si>
  <si>
    <t>D.I.T</t>
  </si>
  <si>
    <t>Home Appliances</t>
  </si>
  <si>
    <t>Auto Mechnic</t>
  </si>
  <si>
    <t>HCM</t>
  </si>
  <si>
    <t>CNC</t>
  </si>
  <si>
    <t>PLC</t>
  </si>
  <si>
    <t>LHV</t>
  </si>
  <si>
    <t>Auto CAD</t>
  </si>
  <si>
    <t>(Number)</t>
  </si>
  <si>
    <t>Machine Embroidery</t>
  </si>
  <si>
    <t>-</t>
  </si>
  <si>
    <t>DISTRICT WISE NUMBER OF GOVERNMENT COLLEGES OF TECHNOLOGIES AND GOVERNMENT POLYTECHNIC INSTITUTES IN KHYBER PAKHTUNKHWA</t>
  </si>
  <si>
    <t>MICS 2016-17</t>
  </si>
  <si>
    <t>DISTRICT WISE LITERACY RATE (10 YEARS AND ABOVE)</t>
  </si>
  <si>
    <t>CENSUS 2017</t>
  </si>
  <si>
    <t>FR-Peshawar</t>
  </si>
  <si>
    <t>FR-Kohat</t>
  </si>
  <si>
    <t>FR-Bannu</t>
  </si>
  <si>
    <t>FR-Lakki</t>
  </si>
  <si>
    <t>FR-D.I.Khan</t>
  </si>
  <si>
    <t>FR-Tank</t>
  </si>
  <si>
    <t xml:space="preserve">Source:    </t>
  </si>
  <si>
    <t>1. Multiple Indicator Cluster Survey (MICS) Khyber Pakhtunkhwa 2016-17</t>
  </si>
  <si>
    <t>2. Pakistan Bureau of Statistics, Islamabad</t>
  </si>
  <si>
    <t xml:space="preserve">DISTRICT WISE LITERACY RATE (10 YEARS AND ABOVE)
CENSUS 2017
</t>
  </si>
  <si>
    <t>LITERACY RATE OF KHYBER PAKHTUNKHWA AND ITS COMPARISON WITH OTHER PROVINCES AND PAKISTAN, AS PER 1972, 1981, 1998 &amp; 2017 CENSUSES</t>
  </si>
  <si>
    <r>
      <rPr>
        <b/>
        <sz val="9"/>
        <rFont val="Arial"/>
        <family val="2"/>
      </rPr>
      <t>Source:</t>
    </r>
    <r>
      <rPr>
        <sz val="9"/>
        <rFont val="Arial"/>
        <family val="2"/>
      </rPr>
      <t xml:space="preserve"> Census Report 1972, 1981, 1998 and 2017</t>
    </r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</si>
  <si>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 xml:space="preserve">Pakistan Bureau of Statistics, Islamabad </t>
    </r>
  </si>
  <si>
    <t>LITERACY RATE OF KHYBER PAKHTUNKHWA AND ITS COMPARISON WITH OTHER PROVINCES AND PAKISTAN 2017 CENSUS</t>
  </si>
  <si>
    <t>Table No. 105</t>
  </si>
  <si>
    <t>Table No. 107</t>
  </si>
  <si>
    <t>FA/
F.Sc</t>
  </si>
  <si>
    <t>(Continued)</t>
  </si>
  <si>
    <t>Fashion &amp;
Designing</t>
  </si>
  <si>
    <t>English
Language</t>
  </si>
  <si>
    <t>Chines
Language</t>
  </si>
  <si>
    <t>Auto Mobile
Mechnic</t>
  </si>
  <si>
    <t>Architectural
Drifting</t>
  </si>
  <si>
    <t>Mobile Rep EEP</t>
  </si>
  <si>
    <t>LTV &amp; HTV</t>
  </si>
  <si>
    <r>
      <rPr>
        <b/>
        <sz val="9"/>
        <color theme="1"/>
        <rFont val="Arial"/>
        <family val="2"/>
      </rPr>
      <t xml:space="preserve">Source: </t>
    </r>
    <r>
      <rPr>
        <sz val="9"/>
        <color theme="1"/>
        <rFont val="Arial"/>
        <family val="2"/>
      </rPr>
      <t>Pakistan Bureau of Statistics, Islamabad</t>
    </r>
  </si>
  <si>
    <t>Trans-
gender</t>
  </si>
  <si>
    <r>
      <rPr>
        <b/>
        <sz val="9"/>
        <color theme="1"/>
        <rFont val="Arial"/>
        <family val="2"/>
      </rPr>
      <t>Note:-</t>
    </r>
    <r>
      <rPr>
        <sz val="9"/>
        <color theme="1"/>
        <rFont val="Arial"/>
        <family val="2"/>
      </rPr>
      <t xml:space="preserve"> GPI does not include Transgender.</t>
    </r>
  </si>
  <si>
    <t>DISTRICT WISE TEACHING STAFF OF GOVERNMENT COLLEGES OF TECHNOLOGIES &amp; POLYTECHNIC IN KHYBER PAKHTUNKHWA</t>
  </si>
  <si>
    <t>DISTRICT WISE TEACHING STAFF OF GOVERNMENT COLLEGE OF MANAGEMENT SCIENCES IN KHYBER PAKHTUNKHWA</t>
  </si>
  <si>
    <t>DISTRICT WISE TEACHING STAFF OF GOVERNMENT TECHNICAL AND VOCATIONAL CENTRES  IN KHYBER PAKHTUNKHWA</t>
  </si>
  <si>
    <t>DISTRICT WISE PARTICIPATION RATE (%) OF PRIMARY, MIDDLE &amp; HIGH LEVELS IN KHYBER PAKHTUNKHWA FOR THE YEAR 2019-20</t>
  </si>
  <si>
    <r>
      <t xml:space="preserve">Source: </t>
    </r>
    <r>
      <rPr>
        <sz val="9"/>
        <rFont val="Arial"/>
        <family val="2"/>
      </rPr>
      <t>PSLM 2019-20 by Pakistan Bureau of Statistics</t>
    </r>
  </si>
  <si>
    <t>Table No. 98</t>
  </si>
  <si>
    <t>Table No. 99</t>
  </si>
  <si>
    <t>Table No. 108</t>
  </si>
  <si>
    <r>
      <t xml:space="preserve">Source: </t>
    </r>
    <r>
      <rPr>
        <sz val="9"/>
        <rFont val="Arial"/>
        <family val="2"/>
      </rPr>
      <t>Pakistan Social &amp; Living Standards Measurment Survey 2019-20</t>
    </r>
  </si>
  <si>
    <t>Primary *</t>
  </si>
  <si>
    <r>
      <rPr>
        <b/>
        <sz val="10"/>
        <rFont val="Arial"/>
        <family val="2"/>
      </rPr>
      <t>* =</t>
    </r>
    <r>
      <rPr>
        <sz val="10"/>
        <rFont val="Arial"/>
        <family val="2"/>
      </rPr>
      <t xml:space="preserve"> Government Schools only</t>
    </r>
  </si>
  <si>
    <r>
      <t>PARTICIPATION RATE (%) OF PRIMARY, MIDDLE &amp; HIGH AGE GROUP POPULATION OF PAKISTAN AND KHYBER PAKHTUNKHWA FOR THE YEAR</t>
    </r>
    <r>
      <rPr>
        <b/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>2019-20</t>
    </r>
  </si>
  <si>
    <t>Table No. 104</t>
  </si>
  <si>
    <t>Table No. 106</t>
  </si>
  <si>
    <t>Transgen-der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</si>
</sst>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0.0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rgb="FF0F233D"/>
      <name val="Arial"/>
      <family val="2"/>
    </font>
    <font>
      <sz val="11"/>
      <name val="Arial"/>
      <family val="2"/>
    </font>
    <font>
      <sz val="11"/>
      <name val="Calibri"/>
      <family val="2"/>
      <charset val="204"/>
    </font>
    <font>
      <sz val="9"/>
      <name val="Calibri"/>
      <family val="2"/>
      <charset val="204"/>
    </font>
    <font>
      <b/>
      <sz val="10"/>
      <name val="Arial "/>
    </font>
    <font>
      <b/>
      <sz val="9"/>
      <name val="Arial "/>
    </font>
    <font>
      <sz val="11"/>
      <name val="Arial Narrow"/>
      <family val="2"/>
    </font>
    <font>
      <sz val="11"/>
      <name val="Arial 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name val="Arial Narrow"/>
      <family val="2"/>
    </font>
    <font>
      <sz val="12"/>
      <name val="Arial Narrow"/>
      <family val="2"/>
    </font>
    <font>
      <sz val="9"/>
      <color rgb="FF000000"/>
      <name val="Arial"/>
      <family val="2"/>
    </font>
    <font>
      <b/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3" fillId="0" borderId="0"/>
    <xf numFmtId="0" fontId="3" fillId="0" borderId="0"/>
    <xf numFmtId="0" fontId="2" fillId="0" borderId="0"/>
    <xf numFmtId="0" fontId="1" fillId="0" borderId="0"/>
  </cellStyleXfs>
  <cellXfs count="276">
    <xf numFmtId="0" fontId="0" fillId="0" borderId="0" xfId="0"/>
    <xf numFmtId="0" fontId="4" fillId="0" borderId="0" xfId="0" applyFont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0" fillId="0" borderId="0" xfId="0" applyFill="1"/>
    <xf numFmtId="0" fontId="5" fillId="0" borderId="0" xfId="0" applyFont="1" applyAlignment="1">
      <alignment horizontal="right"/>
    </xf>
    <xf numFmtId="0" fontId="5" fillId="0" borderId="0" xfId="0" applyFont="1"/>
    <xf numFmtId="0" fontId="9" fillId="0" borderId="0" xfId="0" applyFont="1" applyAlignment="1">
      <alignment horizontal="right"/>
    </xf>
    <xf numFmtId="0" fontId="11" fillId="0" borderId="0" xfId="0" applyFont="1"/>
    <xf numFmtId="0" fontId="4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/>
    </xf>
    <xf numFmtId="0" fontId="12" fillId="0" borderId="8" xfId="0" applyFont="1" applyBorder="1" applyAlignment="1">
      <alignment horizontal="right" vertical="center"/>
    </xf>
    <xf numFmtId="0" fontId="6" fillId="0" borderId="0" xfId="0" applyFont="1"/>
    <xf numFmtId="0" fontId="4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4" fillId="0" borderId="0" xfId="0" applyFont="1" applyFill="1"/>
    <xf numFmtId="0" fontId="0" fillId="0" borderId="0" xfId="0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 indent="5"/>
    </xf>
    <xf numFmtId="2" fontId="6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indent="5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5" fillId="2" borderId="0" xfId="0" applyFont="1" applyFill="1"/>
    <xf numFmtId="0" fontId="0" fillId="2" borderId="1" xfId="0" applyFill="1" applyBorder="1" applyAlignment="1">
      <alignment vertical="center"/>
    </xf>
    <xf numFmtId="0" fontId="12" fillId="2" borderId="8" xfId="0" applyFont="1" applyFill="1" applyBorder="1" applyAlignment="1">
      <alignment horizontal="right" vertical="center"/>
    </xf>
    <xf numFmtId="1" fontId="12" fillId="2" borderId="8" xfId="0" applyNumberFormat="1" applyFont="1" applyFill="1" applyBorder="1" applyAlignment="1">
      <alignment horizontal="right" vertical="center"/>
    </xf>
    <xf numFmtId="0" fontId="0" fillId="2" borderId="0" xfId="0" applyFill="1"/>
    <xf numFmtId="0" fontId="9" fillId="2" borderId="0" xfId="0" applyFont="1" applyFill="1" applyAlignment="1">
      <alignment horizontal="right"/>
    </xf>
    <xf numFmtId="0" fontId="6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5" fillId="0" borderId="0" xfId="3" applyFont="1" applyFill="1" applyBorder="1" applyAlignment="1">
      <alignment horizontal="left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6" fillId="0" borderId="13" xfId="3" applyFont="1" applyFill="1" applyBorder="1" applyAlignment="1">
      <alignment horizontal="left" vertical="center"/>
    </xf>
    <xf numFmtId="0" fontId="6" fillId="0" borderId="13" xfId="3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right" vertical="center"/>
    </xf>
    <xf numFmtId="0" fontId="9" fillId="0" borderId="0" xfId="3" applyFont="1" applyFill="1" applyBorder="1" applyAlignment="1"/>
    <xf numFmtId="0" fontId="22" fillId="0" borderId="1" xfId="0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horizontal="right"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NumberFormat="1" applyFont="1" applyFill="1" applyBorder="1" applyAlignment="1">
      <alignment horizontal="center" vertical="center" textRotation="90" wrapText="1"/>
    </xf>
    <xf numFmtId="0" fontId="6" fillId="0" borderId="8" xfId="1" applyFont="1" applyFill="1" applyBorder="1" applyAlignment="1">
      <alignment horizontal="center" vertical="center" textRotation="90" wrapText="1"/>
    </xf>
    <xf numFmtId="0" fontId="6" fillId="0" borderId="8" xfId="1" applyFont="1" applyFill="1" applyBorder="1" applyAlignment="1">
      <alignment horizontal="center" vertical="center" textRotation="90"/>
    </xf>
    <xf numFmtId="0" fontId="9" fillId="0" borderId="8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left" vertical="center"/>
    </xf>
    <xf numFmtId="0" fontId="9" fillId="0" borderId="0" xfId="0" applyFont="1" applyFill="1" applyAlignment="1">
      <alignment horizontal="right"/>
    </xf>
    <xf numFmtId="0" fontId="23" fillId="0" borderId="0" xfId="1" applyFont="1" applyFill="1"/>
    <xf numFmtId="0" fontId="5" fillId="0" borderId="10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vertical="center" wrapText="1"/>
    </xf>
    <xf numFmtId="0" fontId="4" fillId="0" borderId="10" xfId="1" applyFont="1" applyFill="1" applyBorder="1" applyAlignment="1">
      <alignment horizontal="right" vertical="center"/>
    </xf>
    <xf numFmtId="0" fontId="24" fillId="0" borderId="0" xfId="1" applyFont="1" applyFill="1"/>
    <xf numFmtId="3" fontId="6" fillId="0" borderId="8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right"/>
    </xf>
    <xf numFmtId="0" fontId="6" fillId="0" borderId="13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 wrapText="1"/>
    </xf>
    <xf numFmtId="0" fontId="4" fillId="0" borderId="7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right" vertical="center"/>
    </xf>
    <xf numFmtId="0" fontId="4" fillId="0" borderId="6" xfId="2" applyFont="1" applyFill="1" applyBorder="1" applyAlignment="1">
      <alignment horizontal="right" vertical="center"/>
    </xf>
    <xf numFmtId="0" fontId="4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0" fontId="22" fillId="0" borderId="0" xfId="0" applyFont="1" applyFill="1"/>
    <xf numFmtId="3" fontId="25" fillId="0" borderId="8" xfId="0" applyNumberFormat="1" applyFont="1" applyFill="1" applyBorder="1" applyAlignment="1">
      <alignment horizontal="right" vertical="center"/>
    </xf>
    <xf numFmtId="3" fontId="26" fillId="0" borderId="8" xfId="0" applyNumberFormat="1" applyFont="1" applyFill="1" applyBorder="1" applyAlignment="1">
      <alignment horizontal="right" vertical="center"/>
    </xf>
    <xf numFmtId="3" fontId="22" fillId="0" borderId="8" xfId="0" applyNumberFormat="1" applyFont="1" applyFill="1" applyBorder="1" applyAlignment="1">
      <alignment horizontal="right" vertical="center"/>
    </xf>
    <xf numFmtId="3" fontId="27" fillId="0" borderId="1" xfId="0" applyNumberFormat="1" applyFont="1" applyFill="1" applyBorder="1" applyAlignment="1">
      <alignment horizontal="right" vertical="center"/>
    </xf>
    <xf numFmtId="3" fontId="28" fillId="0" borderId="8" xfId="0" applyNumberFormat="1" applyFont="1" applyFill="1" applyBorder="1" applyAlignment="1">
      <alignment horizontal="right" vertical="center"/>
    </xf>
    <xf numFmtId="3" fontId="22" fillId="0" borderId="9" xfId="0" applyNumberFormat="1" applyFont="1" applyFill="1" applyBorder="1" applyAlignment="1">
      <alignment horizontal="right" vertical="center"/>
    </xf>
    <xf numFmtId="3" fontId="22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top" wrapText="1"/>
    </xf>
    <xf numFmtId="0" fontId="6" fillId="0" borderId="8" xfId="3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vertical="center"/>
    </xf>
    <xf numFmtId="0" fontId="29" fillId="0" borderId="0" xfId="3" applyFont="1" applyFill="1"/>
    <xf numFmtId="0" fontId="30" fillId="0" borderId="0" xfId="3" applyFont="1" applyFill="1"/>
    <xf numFmtId="0" fontId="6" fillId="0" borderId="1" xfId="3" applyFont="1" applyFill="1" applyBorder="1" applyAlignment="1">
      <alignment vertical="center"/>
    </xf>
    <xf numFmtId="0" fontId="4" fillId="0" borderId="8" xfId="3" applyFont="1" applyFill="1" applyBorder="1" applyAlignment="1">
      <alignment horizontal="left" vertical="center"/>
    </xf>
    <xf numFmtId="0" fontId="4" fillId="0" borderId="9" xfId="3" applyFont="1" applyFill="1" applyBorder="1" applyAlignment="1">
      <alignment horizontal="left" vertical="center"/>
    </xf>
    <xf numFmtId="0" fontId="4" fillId="0" borderId="1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22" fillId="0" borderId="8" xfId="1" applyFont="1" applyFill="1" applyBorder="1" applyAlignment="1">
      <alignment horizontal="right" vertical="center"/>
    </xf>
    <xf numFmtId="0" fontId="22" fillId="0" borderId="0" xfId="3" applyFont="1" applyFill="1"/>
    <xf numFmtId="0" fontId="5" fillId="0" borderId="0" xfId="3" applyFont="1" applyFill="1"/>
    <xf numFmtId="0" fontId="4" fillId="0" borderId="0" xfId="3" applyFont="1" applyFill="1" applyBorder="1" applyAlignment="1">
      <alignment horizontal="left" vertical="center"/>
    </xf>
    <xf numFmtId="0" fontId="31" fillId="0" borderId="0" xfId="3" applyFont="1" applyFill="1"/>
    <xf numFmtId="0" fontId="22" fillId="0" borderId="0" xfId="3" applyFont="1" applyFill="1" applyBorder="1"/>
    <xf numFmtId="3" fontId="6" fillId="0" borderId="1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1" fontId="0" fillId="0" borderId="8" xfId="0" applyNumberForma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/>
    </xf>
    <xf numFmtId="3" fontId="4" fillId="0" borderId="1" xfId="1" applyNumberFormat="1" applyFont="1" applyFill="1" applyBorder="1" applyAlignment="1">
      <alignment horizontal="right" vertical="center"/>
    </xf>
    <xf numFmtId="3" fontId="4" fillId="0" borderId="8" xfId="1" applyNumberFormat="1" applyFont="1" applyFill="1" applyBorder="1" applyAlignment="1">
      <alignment horizontal="right" vertical="center"/>
    </xf>
    <xf numFmtId="3" fontId="4" fillId="0" borderId="9" xfId="1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1" fontId="0" fillId="0" borderId="8" xfId="0" applyNumberForma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3" fontId="28" fillId="0" borderId="9" xfId="0" applyNumberFormat="1" applyFont="1" applyFill="1" applyBorder="1" applyAlignment="1">
      <alignment horizontal="right" vertical="center"/>
    </xf>
    <xf numFmtId="3" fontId="27" fillId="0" borderId="8" xfId="0" applyNumberFormat="1" applyFont="1" applyFill="1" applyBorder="1" applyAlignment="1">
      <alignment horizontal="right" vertical="center"/>
    </xf>
    <xf numFmtId="41" fontId="4" fillId="0" borderId="1" xfId="4" applyNumberFormat="1" applyFont="1" applyFill="1" applyBorder="1" applyAlignment="1">
      <alignment horizontal="right" vertical="center"/>
    </xf>
    <xf numFmtId="41" fontId="4" fillId="0" borderId="1" xfId="3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41" fontId="4" fillId="0" borderId="8" xfId="4" applyNumberFormat="1" applyFont="1" applyFill="1" applyBorder="1" applyAlignment="1">
      <alignment horizontal="right" vertical="center"/>
    </xf>
    <xf numFmtId="41" fontId="4" fillId="0" borderId="8" xfId="3" applyNumberFormat="1" applyFont="1" applyFill="1" applyBorder="1" applyAlignment="1">
      <alignment horizontal="right" vertical="center"/>
    </xf>
    <xf numFmtId="41" fontId="4" fillId="0" borderId="6" xfId="4" applyNumberFormat="1" applyFont="1" applyFill="1" applyBorder="1" applyAlignment="1">
      <alignment horizontal="right" vertical="center"/>
    </xf>
    <xf numFmtId="41" fontId="4" fillId="0" borderId="6" xfId="3" applyNumberFormat="1" applyFont="1" applyFill="1" applyBorder="1" applyAlignment="1">
      <alignment horizontal="right" vertical="center"/>
    </xf>
    <xf numFmtId="0" fontId="21" fillId="0" borderId="6" xfId="0" applyFont="1" applyBorder="1" applyAlignment="1">
      <alignment vertical="center"/>
    </xf>
    <xf numFmtId="41" fontId="4" fillId="0" borderId="13" xfId="3" applyNumberFormat="1" applyFont="1" applyFill="1" applyBorder="1" applyAlignment="1">
      <alignment horizontal="right" vertical="center"/>
    </xf>
    <xf numFmtId="41" fontId="4" fillId="0" borderId="13" xfId="0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7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/>
    </xf>
    <xf numFmtId="0" fontId="3" fillId="3" borderId="0" xfId="2" applyFill="1"/>
    <xf numFmtId="0" fontId="4" fillId="0" borderId="7" xfId="2" applyFont="1" applyFill="1" applyBorder="1" applyAlignment="1">
      <alignment horizontal="right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1" fontId="6" fillId="0" borderId="1" xfId="0" applyNumberFormat="1" applyFont="1" applyFill="1" applyBorder="1" applyAlignment="1">
      <alignment vertical="center"/>
    </xf>
    <xf numFmtId="0" fontId="12" fillId="0" borderId="8" xfId="0" applyFont="1" applyFill="1" applyBorder="1" applyAlignment="1">
      <alignment horizontal="right" vertical="center"/>
    </xf>
    <xf numFmtId="1" fontId="6" fillId="0" borderId="1" xfId="0" applyNumberFormat="1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left" vertical="center" indent="2"/>
    </xf>
    <xf numFmtId="164" fontId="4" fillId="0" borderId="0" xfId="0" applyNumberFormat="1" applyFont="1" applyFill="1" applyBorder="1" applyAlignment="1">
      <alignment vertical="center"/>
    </xf>
    <xf numFmtId="0" fontId="9" fillId="0" borderId="0" xfId="0" applyFont="1" applyFill="1"/>
    <xf numFmtId="0" fontId="3" fillId="0" borderId="0" xfId="2" applyFill="1" applyBorder="1"/>
    <xf numFmtId="49" fontId="14" fillId="0" borderId="1" xfId="2" applyNumberFormat="1" applyFont="1" applyFill="1" applyBorder="1" applyAlignment="1">
      <alignment horizontal="center" vertical="center"/>
    </xf>
    <xf numFmtId="49" fontId="17" fillId="0" borderId="1" xfId="2" applyNumberFormat="1" applyFont="1" applyFill="1" applyBorder="1" applyAlignment="1">
      <alignment vertical="center"/>
    </xf>
    <xf numFmtId="2" fontId="14" fillId="0" borderId="1" xfId="2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49" fontId="12" fillId="0" borderId="1" xfId="2" applyNumberFormat="1" applyFont="1" applyFill="1" applyBorder="1" applyAlignment="1">
      <alignment vertical="center"/>
    </xf>
    <xf numFmtId="2" fontId="12" fillId="0" borderId="1" xfId="2" applyNumberFormat="1" applyFont="1" applyFill="1" applyBorder="1" applyAlignment="1">
      <alignment horizontal="right" vertical="center"/>
    </xf>
    <xf numFmtId="2" fontId="0" fillId="0" borderId="1" xfId="0" applyNumberFormat="1" applyFill="1" applyBorder="1" applyAlignment="1">
      <alignment horizontal="right" vertical="center"/>
    </xf>
    <xf numFmtId="0" fontId="21" fillId="0" borderId="1" xfId="0" applyFont="1" applyFill="1" applyBorder="1" applyAlignment="1">
      <alignment vertical="center"/>
    </xf>
    <xf numFmtId="2" fontId="12" fillId="0" borderId="1" xfId="0" applyNumberFormat="1" applyFont="1" applyFill="1" applyBorder="1" applyAlignment="1">
      <alignment horizontal="right" vertical="center"/>
    </xf>
    <xf numFmtId="0" fontId="15" fillId="0" borderId="1" xfId="2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right" vertical="center"/>
    </xf>
    <xf numFmtId="0" fontId="6" fillId="0" borderId="1" xfId="3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right" vertical="center"/>
    </xf>
    <xf numFmtId="164" fontId="14" fillId="0" borderId="1" xfId="2" applyNumberFormat="1" applyFont="1" applyFill="1" applyBorder="1" applyAlignment="1">
      <alignment horizontal="right" vertical="center"/>
    </xf>
    <xf numFmtId="1" fontId="0" fillId="0" borderId="1" xfId="0" applyNumberFormat="1" applyFill="1" applyBorder="1" applyAlignment="1">
      <alignment horizontal="right" vertical="center"/>
    </xf>
    <xf numFmtId="164" fontId="12" fillId="0" borderId="1" xfId="2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indent="4"/>
    </xf>
    <xf numFmtId="0" fontId="8" fillId="0" borderId="0" xfId="0" applyFont="1" applyFill="1" applyBorder="1" applyAlignment="1">
      <alignment vertical="top"/>
    </xf>
    <xf numFmtId="0" fontId="9" fillId="0" borderId="2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0" fontId="4" fillId="0" borderId="0" xfId="0" applyFont="1" applyFill="1" applyBorder="1" applyAlignment="1"/>
    <xf numFmtId="0" fontId="4" fillId="0" borderId="0" xfId="0" applyFont="1" applyFill="1" applyAlignment="1"/>
    <xf numFmtId="164" fontId="0" fillId="0" borderId="0" xfId="0" applyNumberFormat="1" applyFill="1" applyBorder="1"/>
    <xf numFmtId="0" fontId="18" fillId="0" borderId="0" xfId="2" applyFont="1" applyFill="1" applyAlignment="1">
      <alignment horizontal="right"/>
    </xf>
    <xf numFmtId="0" fontId="6" fillId="0" borderId="1" xfId="3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/>
    </xf>
    <xf numFmtId="0" fontId="9" fillId="0" borderId="7" xfId="0" applyFont="1" applyFill="1" applyBorder="1" applyAlignment="1">
      <alignment horizontal="left" vertical="center" wrapText="1"/>
    </xf>
    <xf numFmtId="3" fontId="25" fillId="0" borderId="13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4" fillId="0" borderId="12" xfId="1" applyFont="1" applyFill="1" applyBorder="1" applyAlignment="1">
      <alignment horizontal="left" vertical="center" wrapText="1"/>
    </xf>
    <xf numFmtId="3" fontId="6" fillId="0" borderId="6" xfId="1" applyNumberFormat="1" applyFont="1" applyFill="1" applyBorder="1" applyAlignment="1">
      <alignment horizontal="right" vertical="center" wrapText="1"/>
    </xf>
    <xf numFmtId="0" fontId="22" fillId="0" borderId="9" xfId="1" applyFont="1" applyFill="1" applyBorder="1" applyAlignment="1">
      <alignment horizontal="right" vertical="center"/>
    </xf>
    <xf numFmtId="3" fontId="6" fillId="0" borderId="7" xfId="1" applyNumberFormat="1" applyFont="1" applyFill="1" applyBorder="1" applyAlignment="1">
      <alignment horizontal="right" vertical="center" wrapText="1"/>
    </xf>
    <xf numFmtId="0" fontId="22" fillId="0" borderId="13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right" vertical="center" wrapText="1"/>
    </xf>
    <xf numFmtId="0" fontId="22" fillId="0" borderId="0" xfId="1" applyFont="1" applyFill="1" applyBorder="1" applyAlignment="1">
      <alignment horizontal="right" vertical="center"/>
    </xf>
    <xf numFmtId="0" fontId="22" fillId="0" borderId="1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 wrapText="1"/>
    </xf>
    <xf numFmtId="0" fontId="2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5" fillId="0" borderId="0" xfId="1" applyFont="1" applyFill="1"/>
    <xf numFmtId="49" fontId="17" fillId="0" borderId="1" xfId="2" applyNumberFormat="1" applyFont="1" applyFill="1" applyBorder="1" applyAlignment="1">
      <alignment vertical="center" wrapText="1"/>
    </xf>
    <xf numFmtId="0" fontId="32" fillId="3" borderId="0" xfId="2" applyFont="1" applyFill="1"/>
    <xf numFmtId="0" fontId="32" fillId="0" borderId="0" xfId="2" applyFont="1" applyFill="1" applyBorder="1"/>
    <xf numFmtId="0" fontId="3" fillId="3" borderId="0" xfId="2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5" fillId="3" borderId="0" xfId="2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3" fillId="0" borderId="1" xfId="1" applyFont="1" applyFill="1" applyBorder="1" applyAlignment="1">
      <alignment horizontal="center" vertical="center" textRotation="90" wrapText="1"/>
    </xf>
    <xf numFmtId="0" fontId="34" fillId="0" borderId="1" xfId="1" applyFont="1" applyFill="1" applyBorder="1" applyAlignment="1">
      <alignment horizontal="center" vertical="center" textRotation="90"/>
    </xf>
    <xf numFmtId="0" fontId="34" fillId="0" borderId="1" xfId="0" applyFont="1" applyFill="1" applyBorder="1" applyAlignment="1">
      <alignment horizontal="center" vertical="center" textRotation="90"/>
    </xf>
    <xf numFmtId="0" fontId="18" fillId="0" borderId="0" xfId="2" applyFont="1" applyFill="1"/>
    <xf numFmtId="0" fontId="18" fillId="3" borderId="0" xfId="2" applyFont="1" applyFill="1"/>
    <xf numFmtId="1" fontId="35" fillId="0" borderId="0" xfId="2" applyNumberFormat="1" applyFont="1" applyFill="1" applyBorder="1" applyAlignment="1">
      <alignment vertical="center"/>
    </xf>
    <xf numFmtId="164" fontId="17" fillId="0" borderId="0" xfId="2" applyNumberFormat="1" applyFont="1" applyFill="1" applyBorder="1" applyAlignment="1">
      <alignment horizontal="center" vertical="center"/>
    </xf>
    <xf numFmtId="0" fontId="19" fillId="0" borderId="0" xfId="2" applyFont="1" applyFill="1" applyAlignment="1">
      <alignment wrapText="1"/>
    </xf>
    <xf numFmtId="0" fontId="18" fillId="0" borderId="0" xfId="2" applyFont="1" applyFill="1" applyAlignme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right" vertical="center"/>
    </xf>
    <xf numFmtId="1" fontId="36" fillId="0" borderId="8" xfId="0" applyNumberFormat="1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4" fillId="2" borderId="0" xfId="0" applyFont="1" applyFill="1"/>
    <xf numFmtId="0" fontId="8" fillId="0" borderId="0" xfId="0" applyFont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8" fillId="0" borderId="0" xfId="3" applyFont="1" applyFill="1" applyAlignment="1">
      <alignment horizontal="center" vertical="top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8" fillId="0" borderId="0" xfId="3" applyFont="1" applyFill="1" applyBorder="1" applyAlignment="1">
      <alignment horizontal="center" vertical="top" wrapText="1"/>
    </xf>
    <xf numFmtId="0" fontId="6" fillId="0" borderId="1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/>
    </xf>
    <xf numFmtId="0" fontId="8" fillId="2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18" fillId="0" borderId="0" xfId="2" applyFont="1" applyFill="1" applyAlignment="1">
      <alignment horizontal="left" wrapText="1"/>
    </xf>
    <xf numFmtId="49" fontId="16" fillId="0" borderId="0" xfId="2" applyNumberFormat="1" applyFont="1" applyFill="1" applyBorder="1" applyAlignment="1">
      <alignment horizontal="center" vertical="top" wrapText="1"/>
    </xf>
    <xf numFmtId="49" fontId="16" fillId="0" borderId="0" xfId="2" applyNumberFormat="1" applyFont="1" applyFill="1" applyBorder="1" applyAlignment="1">
      <alignment horizontal="center" vertical="top"/>
    </xf>
    <xf numFmtId="49" fontId="14" fillId="0" borderId="6" xfId="2" applyNumberFormat="1" applyFont="1" applyFill="1" applyBorder="1" applyAlignment="1">
      <alignment horizontal="center" vertical="center" wrapText="1"/>
    </xf>
    <xf numFmtId="49" fontId="14" fillId="0" borderId="7" xfId="2" applyNumberFormat="1" applyFont="1" applyFill="1" applyBorder="1" applyAlignment="1">
      <alignment horizontal="center" vertical="center" wrapText="1"/>
    </xf>
    <xf numFmtId="49" fontId="14" fillId="0" borderId="3" xfId="2" applyNumberFormat="1" applyFont="1" applyFill="1" applyBorder="1" applyAlignment="1">
      <alignment horizontal="center" vertical="center"/>
    </xf>
    <xf numFmtId="49" fontId="14" fillId="0" borderId="4" xfId="2" applyNumberFormat="1" applyFont="1" applyFill="1" applyBorder="1" applyAlignment="1">
      <alignment horizontal="center" vertical="center"/>
    </xf>
    <xf numFmtId="49" fontId="14" fillId="0" borderId="5" xfId="2" applyNumberFormat="1" applyFont="1" applyFill="1" applyBorder="1" applyAlignment="1">
      <alignment horizontal="center" vertical="center"/>
    </xf>
    <xf numFmtId="0" fontId="20" fillId="0" borderId="6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49" fontId="14" fillId="0" borderId="6" xfId="2" applyNumberFormat="1" applyFont="1" applyFill="1" applyBorder="1" applyAlignment="1">
      <alignment horizontal="center" vertical="center"/>
    </xf>
    <xf numFmtId="49" fontId="14" fillId="0" borderId="7" xfId="2" applyNumberFormat="1" applyFont="1" applyFill="1" applyBorder="1" applyAlignment="1">
      <alignment horizontal="center" vertical="center"/>
    </xf>
    <xf numFmtId="0" fontId="18" fillId="0" borderId="2" xfId="2" applyFont="1" applyFill="1" applyBorder="1" applyAlignment="1"/>
  </cellXfs>
  <cellStyles count="5">
    <cellStyle name="Normal" xfId="0" builtinId="0"/>
    <cellStyle name="Normal 2" xfId="1"/>
    <cellStyle name="Normal 3" xfId="2"/>
    <cellStyle name="Normal 4" xfId="3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38"/>
  <sheetViews>
    <sheetView view="pageBreakPreview" zoomScaleSheetLayoutView="100" workbookViewId="0">
      <selection activeCell="A3" sqref="A3"/>
    </sheetView>
  </sheetViews>
  <sheetFormatPr defaultRowHeight="12.75"/>
  <cols>
    <col min="1" max="1" width="21.140625" customWidth="1"/>
    <col min="2" max="2" width="19.42578125" customWidth="1"/>
    <col min="3" max="4" width="19.5703125" customWidth="1"/>
  </cols>
  <sheetData>
    <row r="1" spans="1:4" ht="60" customHeight="1">
      <c r="A1" s="231" t="s">
        <v>150</v>
      </c>
      <c r="B1" s="231"/>
      <c r="C1" s="231"/>
      <c r="D1" s="231"/>
    </row>
    <row r="2" spans="1:4" s="6" customFormat="1" ht="13.15" customHeight="1">
      <c r="A2" s="6" t="s">
        <v>187</v>
      </c>
      <c r="C2" s="5"/>
      <c r="D2" s="5" t="s">
        <v>38</v>
      </c>
    </row>
    <row r="3" spans="1:4" ht="20.100000000000001" customHeight="1">
      <c r="A3" s="25" t="s">
        <v>25</v>
      </c>
      <c r="B3" s="28" t="s">
        <v>101</v>
      </c>
      <c r="C3" s="33" t="s">
        <v>115</v>
      </c>
      <c r="D3" s="28" t="s">
        <v>131</v>
      </c>
    </row>
    <row r="4" spans="1:4" s="8" customFormat="1" ht="18" customHeight="1">
      <c r="A4" s="10" t="s">
        <v>48</v>
      </c>
      <c r="B4" s="40">
        <f t="shared" ref="B4" si="0">SUM(B5:B36)</f>
        <v>33</v>
      </c>
      <c r="C4" s="40">
        <f>SUM(C5:C36)</f>
        <v>37</v>
      </c>
      <c r="D4" s="57">
        <f>SUM(D5:D36)</f>
        <v>36</v>
      </c>
    </row>
    <row r="5" spans="1:4" ht="18" customHeight="1">
      <c r="A5" s="2" t="s">
        <v>11</v>
      </c>
      <c r="B5" s="41">
        <v>1</v>
      </c>
      <c r="C5" s="41">
        <v>1</v>
      </c>
      <c r="D5" s="41">
        <v>1</v>
      </c>
    </row>
    <row r="6" spans="1:4" ht="18" customHeight="1">
      <c r="A6" s="31" t="s">
        <v>103</v>
      </c>
      <c r="B6" s="41">
        <v>1</v>
      </c>
      <c r="C6" s="115">
        <v>1</v>
      </c>
      <c r="D6" s="41">
        <v>1</v>
      </c>
    </row>
    <row r="7" spans="1:4" ht="18" customHeight="1">
      <c r="A7" s="2" t="s">
        <v>17</v>
      </c>
      <c r="B7" s="41">
        <v>1</v>
      </c>
      <c r="C7" s="41">
        <v>1</v>
      </c>
      <c r="D7" s="41">
        <v>1</v>
      </c>
    </row>
    <row r="8" spans="1:4" ht="18" customHeight="1">
      <c r="A8" s="2" t="s">
        <v>14</v>
      </c>
      <c r="B8" s="41" t="s">
        <v>149</v>
      </c>
      <c r="C8" s="41" t="s">
        <v>149</v>
      </c>
      <c r="D8" s="41" t="s">
        <v>149</v>
      </c>
    </row>
    <row r="9" spans="1:4" ht="18" customHeight="1">
      <c r="A9" s="2" t="s">
        <v>21</v>
      </c>
      <c r="B9" s="41">
        <v>1</v>
      </c>
      <c r="C9" s="41">
        <v>1</v>
      </c>
      <c r="D9" s="41">
        <v>1</v>
      </c>
    </row>
    <row r="10" spans="1:4" ht="18" customHeight="1">
      <c r="A10" s="2" t="s">
        <v>5</v>
      </c>
      <c r="B10" s="41">
        <v>1</v>
      </c>
      <c r="C10" s="41">
        <v>1</v>
      </c>
      <c r="D10" s="41">
        <v>1</v>
      </c>
    </row>
    <row r="11" spans="1:4" ht="18" customHeight="1">
      <c r="A11" s="2" t="s">
        <v>19</v>
      </c>
      <c r="B11" s="41" t="s">
        <v>149</v>
      </c>
      <c r="C11" s="41" t="s">
        <v>149</v>
      </c>
      <c r="D11" s="41" t="s">
        <v>149</v>
      </c>
    </row>
    <row r="12" spans="1:4" ht="18" customHeight="1">
      <c r="A12" s="2" t="s">
        <v>15</v>
      </c>
      <c r="B12" s="41">
        <v>2</v>
      </c>
      <c r="C12" s="41">
        <v>2</v>
      </c>
      <c r="D12" s="41">
        <v>2</v>
      </c>
    </row>
    <row r="13" spans="1:4" ht="18" customHeight="1">
      <c r="A13" s="2" t="s">
        <v>74</v>
      </c>
      <c r="B13" s="41">
        <v>1</v>
      </c>
      <c r="C13" s="41">
        <v>2</v>
      </c>
      <c r="D13" s="41">
        <v>3</v>
      </c>
    </row>
    <row r="14" spans="1:4" ht="18" customHeight="1">
      <c r="A14" s="2" t="s">
        <v>75</v>
      </c>
      <c r="B14" s="41">
        <v>1</v>
      </c>
      <c r="C14" s="41">
        <v>1</v>
      </c>
      <c r="D14" s="41">
        <v>1</v>
      </c>
    </row>
    <row r="15" spans="1:4" ht="18" customHeight="1">
      <c r="A15" s="2" t="s">
        <v>9</v>
      </c>
      <c r="B15" s="41" t="s">
        <v>149</v>
      </c>
      <c r="C15" s="41" t="s">
        <v>149</v>
      </c>
      <c r="D15" s="41" t="s">
        <v>149</v>
      </c>
    </row>
    <row r="16" spans="1:4" ht="18" customHeight="1">
      <c r="A16" s="2" t="s">
        <v>12</v>
      </c>
      <c r="B16" s="41">
        <v>1</v>
      </c>
      <c r="C16" s="41">
        <v>1</v>
      </c>
      <c r="D16" s="41">
        <v>1</v>
      </c>
    </row>
    <row r="17" spans="1:4" ht="18" customHeight="1">
      <c r="A17" s="2" t="s">
        <v>10</v>
      </c>
      <c r="B17" s="41">
        <v>1</v>
      </c>
      <c r="C17" s="41">
        <v>1</v>
      </c>
      <c r="D17" s="41">
        <v>1</v>
      </c>
    </row>
    <row r="18" spans="1:4" ht="18" customHeight="1">
      <c r="A18" s="31" t="s">
        <v>105</v>
      </c>
      <c r="B18" s="41">
        <v>2</v>
      </c>
      <c r="C18" s="117">
        <v>2</v>
      </c>
      <c r="D18" s="41">
        <v>1</v>
      </c>
    </row>
    <row r="19" spans="1:4" ht="18" customHeight="1">
      <c r="A19" s="2" t="s">
        <v>8</v>
      </c>
      <c r="B19" s="41">
        <v>1</v>
      </c>
      <c r="C19" s="41">
        <v>1</v>
      </c>
      <c r="D19" s="41">
        <v>1</v>
      </c>
    </row>
    <row r="20" spans="1:4" ht="18" customHeight="1">
      <c r="A20" s="2" t="s">
        <v>22</v>
      </c>
      <c r="B20" s="41" t="s">
        <v>149</v>
      </c>
      <c r="C20" s="41">
        <v>1</v>
      </c>
      <c r="D20" s="41">
        <v>1</v>
      </c>
    </row>
    <row r="21" spans="1:4" ht="18" customHeight="1">
      <c r="A21" s="31" t="s">
        <v>107</v>
      </c>
      <c r="B21" s="41">
        <v>2</v>
      </c>
      <c r="C21" s="117">
        <v>2</v>
      </c>
      <c r="D21" s="41">
        <v>2</v>
      </c>
    </row>
    <row r="22" spans="1:4" ht="18" customHeight="1">
      <c r="A22" s="2" t="s">
        <v>18</v>
      </c>
      <c r="B22" s="41">
        <v>1</v>
      </c>
      <c r="C22" s="41">
        <v>1</v>
      </c>
      <c r="D22" s="41">
        <v>1</v>
      </c>
    </row>
    <row r="23" spans="1:4" ht="18" customHeight="1">
      <c r="A23" s="2" t="s">
        <v>24</v>
      </c>
      <c r="B23" s="41" t="s">
        <v>149</v>
      </c>
      <c r="C23" s="41">
        <v>1</v>
      </c>
      <c r="D23" s="41">
        <v>1</v>
      </c>
    </row>
    <row r="24" spans="1:4" ht="18" customHeight="1">
      <c r="A24" s="2" t="s">
        <v>13</v>
      </c>
      <c r="B24" s="41">
        <v>1</v>
      </c>
      <c r="C24" s="41">
        <v>1</v>
      </c>
      <c r="D24" s="41">
        <v>1</v>
      </c>
    </row>
    <row r="25" spans="1:4" ht="18" customHeight="1">
      <c r="A25" s="2" t="s">
        <v>6</v>
      </c>
      <c r="B25" s="41">
        <v>2</v>
      </c>
      <c r="C25" s="41">
        <v>2</v>
      </c>
      <c r="D25" s="41">
        <v>2</v>
      </c>
    </row>
    <row r="26" spans="1:4" ht="18" customHeight="1">
      <c r="A26" s="31" t="s">
        <v>104</v>
      </c>
      <c r="B26" s="41">
        <v>1</v>
      </c>
      <c r="C26" s="117">
        <v>1</v>
      </c>
      <c r="D26" s="41">
        <v>1</v>
      </c>
    </row>
    <row r="27" spans="1:4" ht="18" customHeight="1">
      <c r="A27" s="31" t="s">
        <v>108</v>
      </c>
      <c r="B27" s="41">
        <v>3</v>
      </c>
      <c r="C27" s="117">
        <v>3</v>
      </c>
      <c r="D27" s="41">
        <v>1</v>
      </c>
    </row>
    <row r="28" spans="1:4" ht="18" customHeight="1">
      <c r="A28" s="2" t="s">
        <v>4</v>
      </c>
      <c r="B28" s="41">
        <v>1</v>
      </c>
      <c r="C28" s="41">
        <v>1</v>
      </c>
      <c r="D28" s="41">
        <v>1</v>
      </c>
    </row>
    <row r="29" spans="1:4" ht="18" customHeight="1">
      <c r="A29" s="31" t="s">
        <v>106</v>
      </c>
      <c r="B29" s="41">
        <v>1</v>
      </c>
      <c r="C29" s="117">
        <v>1</v>
      </c>
      <c r="D29" s="41">
        <v>1</v>
      </c>
    </row>
    <row r="30" spans="1:4" s="6" customFormat="1" ht="18" customHeight="1">
      <c r="A30" s="2" t="s">
        <v>3</v>
      </c>
      <c r="B30" s="41">
        <v>3</v>
      </c>
      <c r="C30" s="116">
        <v>3</v>
      </c>
      <c r="D30" s="41">
        <v>3</v>
      </c>
    </row>
    <row r="31" spans="1:4" ht="18" customHeight="1">
      <c r="A31" s="31" t="s">
        <v>109</v>
      </c>
      <c r="B31" s="41">
        <v>2</v>
      </c>
      <c r="C31" s="32">
        <v>2</v>
      </c>
      <c r="D31" s="41">
        <v>2</v>
      </c>
    </row>
    <row r="32" spans="1:4" s="6" customFormat="1" ht="18" customHeight="1">
      <c r="A32" s="2" t="s">
        <v>23</v>
      </c>
      <c r="B32" s="41" t="s">
        <v>149</v>
      </c>
      <c r="C32" s="116">
        <v>1</v>
      </c>
      <c r="D32" s="41">
        <v>1</v>
      </c>
    </row>
    <row r="33" spans="1:4" ht="18" customHeight="1">
      <c r="A33" s="2" t="s">
        <v>7</v>
      </c>
      <c r="B33" s="41">
        <v>1</v>
      </c>
      <c r="C33" s="116">
        <v>1</v>
      </c>
      <c r="D33" s="41">
        <v>1</v>
      </c>
    </row>
    <row r="34" spans="1:4" ht="18" customHeight="1">
      <c r="A34" s="2" t="s">
        <v>20</v>
      </c>
      <c r="B34" s="41">
        <v>1</v>
      </c>
      <c r="C34" s="116">
        <v>1</v>
      </c>
      <c r="D34" s="41">
        <v>2</v>
      </c>
    </row>
    <row r="35" spans="1:4" ht="18" customHeight="1">
      <c r="A35" s="2" t="s">
        <v>16</v>
      </c>
      <c r="B35" s="41" t="s">
        <v>149</v>
      </c>
      <c r="C35" s="116" t="s">
        <v>149</v>
      </c>
      <c r="D35" s="41" t="s">
        <v>149</v>
      </c>
    </row>
    <row r="36" spans="1:4" ht="18" customHeight="1">
      <c r="A36" s="2" t="s">
        <v>52</v>
      </c>
      <c r="B36" s="41" t="s">
        <v>149</v>
      </c>
      <c r="C36" s="116" t="s">
        <v>149</v>
      </c>
      <c r="D36" s="41" t="s">
        <v>149</v>
      </c>
    </row>
    <row r="37" spans="1:4" ht="6.75" customHeight="1">
      <c r="A37" s="14"/>
      <c r="B37" s="9"/>
      <c r="C37" s="9"/>
      <c r="D37" s="9"/>
    </row>
    <row r="38" spans="1:4" ht="13.15" customHeight="1">
      <c r="B38" s="5"/>
      <c r="C38" s="5"/>
      <c r="D38" s="64" t="s">
        <v>129</v>
      </c>
    </row>
  </sheetData>
  <sortState ref="A5:D36">
    <sortCondition ref="A5:A36"/>
  </sortState>
  <mergeCells count="1">
    <mergeCell ref="A1:D1"/>
  </mergeCells>
  <printOptions horizontalCentered="1"/>
  <pageMargins left="0.74803149606299213" right="0.74803149606299213" top="0.98425196850393704" bottom="0.23622047244094491" header="0.51181102362204722" footer="4.3700787401574805"/>
  <pageSetup firstPageNumber="137" orientation="portrait" useFirstPageNumber="1" r:id="rId1"/>
  <headerFooter alignWithMargins="0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43"/>
  <sheetViews>
    <sheetView view="pageBreakPreview" topLeftCell="A10" zoomScaleSheetLayoutView="100" workbookViewId="0">
      <selection sqref="A1:M1"/>
    </sheetView>
  </sheetViews>
  <sheetFormatPr defaultRowHeight="12.75"/>
  <cols>
    <col min="1" max="1" width="11.7109375" style="4" bestFit="1" customWidth="1"/>
    <col min="2" max="13" width="6.42578125" style="4" customWidth="1"/>
    <col min="14" max="15" width="5.5703125" style="4" bestFit="1" customWidth="1"/>
    <col min="16" max="16" width="8" style="4" bestFit="1" customWidth="1"/>
    <col min="17" max="17" width="5.28515625" style="4" customWidth="1"/>
    <col min="18" max="260" width="9.140625" style="4"/>
    <col min="261" max="261" width="20.5703125" style="4" customWidth="1"/>
    <col min="262" max="273" width="8.28515625" style="4" customWidth="1"/>
    <col min="274" max="516" width="9.140625" style="4"/>
    <col min="517" max="517" width="20.5703125" style="4" customWidth="1"/>
    <col min="518" max="529" width="8.28515625" style="4" customWidth="1"/>
    <col min="530" max="772" width="9.140625" style="4"/>
    <col min="773" max="773" width="20.5703125" style="4" customWidth="1"/>
    <col min="774" max="785" width="8.28515625" style="4" customWidth="1"/>
    <col min="786" max="1028" width="9.140625" style="4"/>
    <col min="1029" max="1029" width="20.5703125" style="4" customWidth="1"/>
    <col min="1030" max="1041" width="8.28515625" style="4" customWidth="1"/>
    <col min="1042" max="1284" width="9.140625" style="4"/>
    <col min="1285" max="1285" width="20.5703125" style="4" customWidth="1"/>
    <col min="1286" max="1297" width="8.28515625" style="4" customWidth="1"/>
    <col min="1298" max="1540" width="9.140625" style="4"/>
    <col min="1541" max="1541" width="20.5703125" style="4" customWidth="1"/>
    <col min="1542" max="1553" width="8.28515625" style="4" customWidth="1"/>
    <col min="1554" max="1796" width="9.140625" style="4"/>
    <col min="1797" max="1797" width="20.5703125" style="4" customWidth="1"/>
    <col min="1798" max="1809" width="8.28515625" style="4" customWidth="1"/>
    <col min="1810" max="2052" width="9.140625" style="4"/>
    <col min="2053" max="2053" width="20.5703125" style="4" customWidth="1"/>
    <col min="2054" max="2065" width="8.28515625" style="4" customWidth="1"/>
    <col min="2066" max="2308" width="9.140625" style="4"/>
    <col min="2309" max="2309" width="20.5703125" style="4" customWidth="1"/>
    <col min="2310" max="2321" width="8.28515625" style="4" customWidth="1"/>
    <col min="2322" max="2564" width="9.140625" style="4"/>
    <col min="2565" max="2565" width="20.5703125" style="4" customWidth="1"/>
    <col min="2566" max="2577" width="8.28515625" style="4" customWidth="1"/>
    <col min="2578" max="2820" width="9.140625" style="4"/>
    <col min="2821" max="2821" width="20.5703125" style="4" customWidth="1"/>
    <col min="2822" max="2833" width="8.28515625" style="4" customWidth="1"/>
    <col min="2834" max="3076" width="9.140625" style="4"/>
    <col min="3077" max="3077" width="20.5703125" style="4" customWidth="1"/>
    <col min="3078" max="3089" width="8.28515625" style="4" customWidth="1"/>
    <col min="3090" max="3332" width="9.140625" style="4"/>
    <col min="3333" max="3333" width="20.5703125" style="4" customWidth="1"/>
    <col min="3334" max="3345" width="8.28515625" style="4" customWidth="1"/>
    <col min="3346" max="3588" width="9.140625" style="4"/>
    <col min="3589" max="3589" width="20.5703125" style="4" customWidth="1"/>
    <col min="3590" max="3601" width="8.28515625" style="4" customWidth="1"/>
    <col min="3602" max="3844" width="9.140625" style="4"/>
    <col min="3845" max="3845" width="20.5703125" style="4" customWidth="1"/>
    <col min="3846" max="3857" width="8.28515625" style="4" customWidth="1"/>
    <col min="3858" max="4100" width="9.140625" style="4"/>
    <col min="4101" max="4101" width="20.5703125" style="4" customWidth="1"/>
    <col min="4102" max="4113" width="8.28515625" style="4" customWidth="1"/>
    <col min="4114" max="4356" width="9.140625" style="4"/>
    <col min="4357" max="4357" width="20.5703125" style="4" customWidth="1"/>
    <col min="4358" max="4369" width="8.28515625" style="4" customWidth="1"/>
    <col min="4370" max="4612" width="9.140625" style="4"/>
    <col min="4613" max="4613" width="20.5703125" style="4" customWidth="1"/>
    <col min="4614" max="4625" width="8.28515625" style="4" customWidth="1"/>
    <col min="4626" max="4868" width="9.140625" style="4"/>
    <col min="4869" max="4869" width="20.5703125" style="4" customWidth="1"/>
    <col min="4870" max="4881" width="8.28515625" style="4" customWidth="1"/>
    <col min="4882" max="5124" width="9.140625" style="4"/>
    <col min="5125" max="5125" width="20.5703125" style="4" customWidth="1"/>
    <col min="5126" max="5137" width="8.28515625" style="4" customWidth="1"/>
    <col min="5138" max="5380" width="9.140625" style="4"/>
    <col min="5381" max="5381" width="20.5703125" style="4" customWidth="1"/>
    <col min="5382" max="5393" width="8.28515625" style="4" customWidth="1"/>
    <col min="5394" max="5636" width="9.140625" style="4"/>
    <col min="5637" max="5637" width="20.5703125" style="4" customWidth="1"/>
    <col min="5638" max="5649" width="8.28515625" style="4" customWidth="1"/>
    <col min="5650" max="5892" width="9.140625" style="4"/>
    <col min="5893" max="5893" width="20.5703125" style="4" customWidth="1"/>
    <col min="5894" max="5905" width="8.28515625" style="4" customWidth="1"/>
    <col min="5906" max="6148" width="9.140625" style="4"/>
    <col min="6149" max="6149" width="20.5703125" style="4" customWidth="1"/>
    <col min="6150" max="6161" width="8.28515625" style="4" customWidth="1"/>
    <col min="6162" max="6404" width="9.140625" style="4"/>
    <col min="6405" max="6405" width="20.5703125" style="4" customWidth="1"/>
    <col min="6406" max="6417" width="8.28515625" style="4" customWidth="1"/>
    <col min="6418" max="6660" width="9.140625" style="4"/>
    <col min="6661" max="6661" width="20.5703125" style="4" customWidth="1"/>
    <col min="6662" max="6673" width="8.28515625" style="4" customWidth="1"/>
    <col min="6674" max="6916" width="9.140625" style="4"/>
    <col min="6917" max="6917" width="20.5703125" style="4" customWidth="1"/>
    <col min="6918" max="6929" width="8.28515625" style="4" customWidth="1"/>
    <col min="6930" max="7172" width="9.140625" style="4"/>
    <col min="7173" max="7173" width="20.5703125" style="4" customWidth="1"/>
    <col min="7174" max="7185" width="8.28515625" style="4" customWidth="1"/>
    <col min="7186" max="7428" width="9.140625" style="4"/>
    <col min="7429" max="7429" width="20.5703125" style="4" customWidth="1"/>
    <col min="7430" max="7441" width="8.28515625" style="4" customWidth="1"/>
    <col min="7442" max="7684" width="9.140625" style="4"/>
    <col min="7685" max="7685" width="20.5703125" style="4" customWidth="1"/>
    <col min="7686" max="7697" width="8.28515625" style="4" customWidth="1"/>
    <col min="7698" max="7940" width="9.140625" style="4"/>
    <col min="7941" max="7941" width="20.5703125" style="4" customWidth="1"/>
    <col min="7942" max="7953" width="8.28515625" style="4" customWidth="1"/>
    <col min="7954" max="8196" width="9.140625" style="4"/>
    <col min="8197" max="8197" width="20.5703125" style="4" customWidth="1"/>
    <col min="8198" max="8209" width="8.28515625" style="4" customWidth="1"/>
    <col min="8210" max="8452" width="9.140625" style="4"/>
    <col min="8453" max="8453" width="20.5703125" style="4" customWidth="1"/>
    <col min="8454" max="8465" width="8.28515625" style="4" customWidth="1"/>
    <col min="8466" max="8708" width="9.140625" style="4"/>
    <col min="8709" max="8709" width="20.5703125" style="4" customWidth="1"/>
    <col min="8710" max="8721" width="8.28515625" style="4" customWidth="1"/>
    <col min="8722" max="8964" width="9.140625" style="4"/>
    <col min="8965" max="8965" width="20.5703125" style="4" customWidth="1"/>
    <col min="8966" max="8977" width="8.28515625" style="4" customWidth="1"/>
    <col min="8978" max="9220" width="9.140625" style="4"/>
    <col min="9221" max="9221" width="20.5703125" style="4" customWidth="1"/>
    <col min="9222" max="9233" width="8.28515625" style="4" customWidth="1"/>
    <col min="9234" max="9476" width="9.140625" style="4"/>
    <col min="9477" max="9477" width="20.5703125" style="4" customWidth="1"/>
    <col min="9478" max="9489" width="8.28515625" style="4" customWidth="1"/>
    <col min="9490" max="9732" width="9.140625" style="4"/>
    <col min="9733" max="9733" width="20.5703125" style="4" customWidth="1"/>
    <col min="9734" max="9745" width="8.28515625" style="4" customWidth="1"/>
    <col min="9746" max="9988" width="9.140625" style="4"/>
    <col min="9989" max="9989" width="20.5703125" style="4" customWidth="1"/>
    <col min="9990" max="10001" width="8.28515625" style="4" customWidth="1"/>
    <col min="10002" max="10244" width="9.140625" style="4"/>
    <col min="10245" max="10245" width="20.5703125" style="4" customWidth="1"/>
    <col min="10246" max="10257" width="8.28515625" style="4" customWidth="1"/>
    <col min="10258" max="10500" width="9.140625" style="4"/>
    <col min="10501" max="10501" width="20.5703125" style="4" customWidth="1"/>
    <col min="10502" max="10513" width="8.28515625" style="4" customWidth="1"/>
    <col min="10514" max="10756" width="9.140625" style="4"/>
    <col min="10757" max="10757" width="20.5703125" style="4" customWidth="1"/>
    <col min="10758" max="10769" width="8.28515625" style="4" customWidth="1"/>
    <col min="10770" max="11012" width="9.140625" style="4"/>
    <col min="11013" max="11013" width="20.5703125" style="4" customWidth="1"/>
    <col min="11014" max="11025" width="8.28515625" style="4" customWidth="1"/>
    <col min="11026" max="11268" width="9.140625" style="4"/>
    <col min="11269" max="11269" width="20.5703125" style="4" customWidth="1"/>
    <col min="11270" max="11281" width="8.28515625" style="4" customWidth="1"/>
    <col min="11282" max="11524" width="9.140625" style="4"/>
    <col min="11525" max="11525" width="20.5703125" style="4" customWidth="1"/>
    <col min="11526" max="11537" width="8.28515625" style="4" customWidth="1"/>
    <col min="11538" max="11780" width="9.140625" style="4"/>
    <col min="11781" max="11781" width="20.5703125" style="4" customWidth="1"/>
    <col min="11782" max="11793" width="8.28515625" style="4" customWidth="1"/>
    <col min="11794" max="12036" width="9.140625" style="4"/>
    <col min="12037" max="12037" width="20.5703125" style="4" customWidth="1"/>
    <col min="12038" max="12049" width="8.28515625" style="4" customWidth="1"/>
    <col min="12050" max="12292" width="9.140625" style="4"/>
    <col min="12293" max="12293" width="20.5703125" style="4" customWidth="1"/>
    <col min="12294" max="12305" width="8.28515625" style="4" customWidth="1"/>
    <col min="12306" max="12548" width="9.140625" style="4"/>
    <col min="12549" max="12549" width="20.5703125" style="4" customWidth="1"/>
    <col min="12550" max="12561" width="8.28515625" style="4" customWidth="1"/>
    <col min="12562" max="12804" width="9.140625" style="4"/>
    <col min="12805" max="12805" width="20.5703125" style="4" customWidth="1"/>
    <col min="12806" max="12817" width="8.28515625" style="4" customWidth="1"/>
    <col min="12818" max="13060" width="9.140625" style="4"/>
    <col min="13061" max="13061" width="20.5703125" style="4" customWidth="1"/>
    <col min="13062" max="13073" width="8.28515625" style="4" customWidth="1"/>
    <col min="13074" max="13316" width="9.140625" style="4"/>
    <col min="13317" max="13317" width="20.5703125" style="4" customWidth="1"/>
    <col min="13318" max="13329" width="8.28515625" style="4" customWidth="1"/>
    <col min="13330" max="13572" width="9.140625" style="4"/>
    <col min="13573" max="13573" width="20.5703125" style="4" customWidth="1"/>
    <col min="13574" max="13585" width="8.28515625" style="4" customWidth="1"/>
    <col min="13586" max="13828" width="9.140625" style="4"/>
    <col min="13829" max="13829" width="20.5703125" style="4" customWidth="1"/>
    <col min="13830" max="13841" width="8.28515625" style="4" customWidth="1"/>
    <col min="13842" max="14084" width="9.140625" style="4"/>
    <col min="14085" max="14085" width="20.5703125" style="4" customWidth="1"/>
    <col min="14086" max="14097" width="8.28515625" style="4" customWidth="1"/>
    <col min="14098" max="14340" width="9.140625" style="4"/>
    <col min="14341" max="14341" width="20.5703125" style="4" customWidth="1"/>
    <col min="14342" max="14353" width="8.28515625" style="4" customWidth="1"/>
    <col min="14354" max="14596" width="9.140625" style="4"/>
    <col min="14597" max="14597" width="20.5703125" style="4" customWidth="1"/>
    <col min="14598" max="14609" width="8.28515625" style="4" customWidth="1"/>
    <col min="14610" max="14852" width="9.140625" style="4"/>
    <col min="14853" max="14853" width="20.5703125" style="4" customWidth="1"/>
    <col min="14854" max="14865" width="8.28515625" style="4" customWidth="1"/>
    <col min="14866" max="15108" width="9.140625" style="4"/>
    <col min="15109" max="15109" width="20.5703125" style="4" customWidth="1"/>
    <col min="15110" max="15121" width="8.28515625" style="4" customWidth="1"/>
    <col min="15122" max="15364" width="9.140625" style="4"/>
    <col min="15365" max="15365" width="20.5703125" style="4" customWidth="1"/>
    <col min="15366" max="15377" width="8.28515625" style="4" customWidth="1"/>
    <col min="15378" max="15620" width="9.140625" style="4"/>
    <col min="15621" max="15621" width="20.5703125" style="4" customWidth="1"/>
    <col min="15622" max="15633" width="8.28515625" style="4" customWidth="1"/>
    <col min="15634" max="15876" width="9.140625" style="4"/>
    <col min="15877" max="15877" width="20.5703125" style="4" customWidth="1"/>
    <col min="15878" max="15889" width="8.28515625" style="4" customWidth="1"/>
    <col min="15890" max="16132" width="9.140625" style="4"/>
    <col min="16133" max="16133" width="20.5703125" style="4" customWidth="1"/>
    <col min="16134" max="16145" width="8.28515625" style="4" customWidth="1"/>
    <col min="16146" max="16384" width="9.140625" style="4"/>
  </cols>
  <sheetData>
    <row r="1" spans="1:18" ht="57" customHeight="1">
      <c r="A1" s="233" t="s">
        <v>185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174"/>
      <c r="O1" s="174"/>
      <c r="P1" s="174"/>
      <c r="Q1" s="174"/>
    </row>
    <row r="2" spans="1:18" s="20" customFormat="1" ht="13.15" customHeight="1">
      <c r="A2" s="254" t="s">
        <v>169</v>
      </c>
      <c r="B2" s="254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6"/>
      <c r="O2" s="176"/>
      <c r="P2" s="176"/>
    </row>
    <row r="3" spans="1:18" ht="20.100000000000001" customHeight="1">
      <c r="A3" s="255" t="s">
        <v>25</v>
      </c>
      <c r="B3" s="256" t="s">
        <v>26</v>
      </c>
      <c r="C3" s="256"/>
      <c r="D3" s="256"/>
      <c r="E3" s="257" t="s">
        <v>59</v>
      </c>
      <c r="F3" s="253" t="s">
        <v>37</v>
      </c>
      <c r="G3" s="253"/>
      <c r="H3" s="253"/>
      <c r="I3" s="253" t="s">
        <v>59</v>
      </c>
      <c r="J3" s="253" t="s">
        <v>27</v>
      </c>
      <c r="K3" s="253"/>
      <c r="L3" s="253"/>
      <c r="M3" s="253" t="s">
        <v>59</v>
      </c>
    </row>
    <row r="4" spans="1:18" ht="20.100000000000001" customHeight="1">
      <c r="A4" s="256"/>
      <c r="B4" s="224" t="s">
        <v>0</v>
      </c>
      <c r="C4" s="224" t="s">
        <v>1</v>
      </c>
      <c r="D4" s="224" t="s">
        <v>2</v>
      </c>
      <c r="E4" s="256"/>
      <c r="F4" s="224" t="s">
        <v>0</v>
      </c>
      <c r="G4" s="224" t="s">
        <v>1</v>
      </c>
      <c r="H4" s="224" t="s">
        <v>2</v>
      </c>
      <c r="I4" s="253"/>
      <c r="J4" s="224" t="s">
        <v>0</v>
      </c>
      <c r="K4" s="224" t="s">
        <v>1</v>
      </c>
      <c r="L4" s="224" t="s">
        <v>2</v>
      </c>
      <c r="M4" s="253"/>
    </row>
    <row r="5" spans="1:18" ht="25.5" customHeight="1">
      <c r="A5" s="225" t="s">
        <v>48</v>
      </c>
      <c r="B5" s="226">
        <v>60</v>
      </c>
      <c r="C5" s="227">
        <v>67</v>
      </c>
      <c r="D5" s="227">
        <v>52</v>
      </c>
      <c r="E5" s="228">
        <f t="shared" ref="E5:E37" si="0">D5/C5</f>
        <v>0.77611940298507465</v>
      </c>
      <c r="F5" s="226">
        <v>60</v>
      </c>
      <c r="G5" s="226">
        <v>73</v>
      </c>
      <c r="H5" s="226">
        <v>44</v>
      </c>
      <c r="I5" s="228">
        <f t="shared" ref="I5:I37" si="1">H5/G5</f>
        <v>0.60273972602739723</v>
      </c>
      <c r="J5" s="226">
        <v>53</v>
      </c>
      <c r="K5" s="226">
        <v>68</v>
      </c>
      <c r="L5" s="226">
        <v>35</v>
      </c>
      <c r="M5" s="228">
        <f t="shared" ref="M5:M37" si="2">L5/K5</f>
        <v>0.51470588235294112</v>
      </c>
    </row>
    <row r="6" spans="1:18" s="177" customFormat="1" ht="17.25" customHeight="1">
      <c r="A6" s="2" t="s">
        <v>11</v>
      </c>
      <c r="B6" s="170">
        <v>66</v>
      </c>
      <c r="C6" s="170">
        <v>63</v>
      </c>
      <c r="D6" s="170">
        <v>69</v>
      </c>
      <c r="E6" s="156">
        <f t="shared" si="0"/>
        <v>1.0952380952380953</v>
      </c>
      <c r="F6" s="170">
        <v>85</v>
      </c>
      <c r="G6" s="170">
        <v>83</v>
      </c>
      <c r="H6" s="170">
        <v>87</v>
      </c>
      <c r="I6" s="156">
        <f t="shared" si="1"/>
        <v>1.0481927710843373</v>
      </c>
      <c r="J6" s="170">
        <v>77</v>
      </c>
      <c r="K6" s="170">
        <v>79</v>
      </c>
      <c r="L6" s="170">
        <v>74</v>
      </c>
      <c r="M6" s="156">
        <f t="shared" si="2"/>
        <v>0.93670886075949367</v>
      </c>
    </row>
    <row r="7" spans="1:18" s="177" customFormat="1" ht="17.25" customHeight="1">
      <c r="A7" s="160" t="s">
        <v>103</v>
      </c>
      <c r="B7" s="170">
        <v>47</v>
      </c>
      <c r="C7" s="170">
        <v>66</v>
      </c>
      <c r="D7" s="170">
        <v>26</v>
      </c>
      <c r="E7" s="156">
        <f t="shared" si="0"/>
        <v>0.39393939393939392</v>
      </c>
      <c r="F7" s="170">
        <v>28</v>
      </c>
      <c r="G7" s="170">
        <v>40</v>
      </c>
      <c r="H7" s="170">
        <v>14</v>
      </c>
      <c r="I7" s="156">
        <f t="shared" si="1"/>
        <v>0.35</v>
      </c>
      <c r="J7" s="170">
        <v>21</v>
      </c>
      <c r="K7" s="170">
        <v>33</v>
      </c>
      <c r="L7" s="170">
        <v>7</v>
      </c>
      <c r="M7" s="156">
        <f t="shared" si="2"/>
        <v>0.21212121212121213</v>
      </c>
      <c r="N7" s="178"/>
      <c r="O7" s="178"/>
      <c r="P7" s="178"/>
      <c r="Q7" s="178"/>
      <c r="R7" s="178"/>
    </row>
    <row r="8" spans="1:18" s="177" customFormat="1" ht="17.25" customHeight="1">
      <c r="A8" s="2" t="s">
        <v>17</v>
      </c>
      <c r="B8" s="170">
        <v>63</v>
      </c>
      <c r="C8" s="170">
        <v>71</v>
      </c>
      <c r="D8" s="170">
        <v>53</v>
      </c>
      <c r="E8" s="156">
        <f t="shared" si="0"/>
        <v>0.74647887323943662</v>
      </c>
      <c r="F8" s="170">
        <v>39</v>
      </c>
      <c r="G8" s="170">
        <v>50</v>
      </c>
      <c r="H8" s="170">
        <v>26</v>
      </c>
      <c r="I8" s="156">
        <f t="shared" si="1"/>
        <v>0.52</v>
      </c>
      <c r="J8" s="170">
        <v>51</v>
      </c>
      <c r="K8" s="170">
        <v>70</v>
      </c>
      <c r="L8" s="170">
        <v>28</v>
      </c>
      <c r="M8" s="156">
        <f t="shared" si="2"/>
        <v>0.4</v>
      </c>
    </row>
    <row r="9" spans="1:18" s="177" customFormat="1" ht="17.25" customHeight="1">
      <c r="A9" s="2" t="s">
        <v>14</v>
      </c>
      <c r="B9" s="170">
        <v>62</v>
      </c>
      <c r="C9" s="170">
        <v>66</v>
      </c>
      <c r="D9" s="170">
        <v>56</v>
      </c>
      <c r="E9" s="156">
        <f t="shared" si="0"/>
        <v>0.84848484848484851</v>
      </c>
      <c r="F9" s="170">
        <v>47</v>
      </c>
      <c r="G9" s="170">
        <v>67</v>
      </c>
      <c r="H9" s="170">
        <v>20</v>
      </c>
      <c r="I9" s="156">
        <f t="shared" si="1"/>
        <v>0.29850746268656714</v>
      </c>
      <c r="J9" s="170">
        <v>47</v>
      </c>
      <c r="K9" s="170">
        <v>69</v>
      </c>
      <c r="L9" s="170">
        <v>23</v>
      </c>
      <c r="M9" s="156">
        <f t="shared" si="2"/>
        <v>0.33333333333333331</v>
      </c>
    </row>
    <row r="10" spans="1:18" s="177" customFormat="1" ht="17.25" customHeight="1">
      <c r="A10" s="2" t="s">
        <v>21</v>
      </c>
      <c r="B10" s="170">
        <v>71</v>
      </c>
      <c r="C10" s="170">
        <v>84</v>
      </c>
      <c r="D10" s="170">
        <v>57</v>
      </c>
      <c r="E10" s="156">
        <f t="shared" si="0"/>
        <v>0.6785714285714286</v>
      </c>
      <c r="F10" s="170">
        <v>59</v>
      </c>
      <c r="G10" s="170">
        <v>77</v>
      </c>
      <c r="H10" s="170">
        <v>35</v>
      </c>
      <c r="I10" s="156">
        <f t="shared" si="1"/>
        <v>0.45454545454545453</v>
      </c>
      <c r="J10" s="170">
        <v>48</v>
      </c>
      <c r="K10" s="170">
        <v>59</v>
      </c>
      <c r="L10" s="170">
        <v>22</v>
      </c>
      <c r="M10" s="156">
        <f t="shared" si="2"/>
        <v>0.3728813559322034</v>
      </c>
    </row>
    <row r="11" spans="1:18" s="177" customFormat="1" ht="17.25" customHeight="1">
      <c r="A11" s="2" t="s">
        <v>5</v>
      </c>
      <c r="B11" s="170">
        <v>58</v>
      </c>
      <c r="C11" s="170">
        <v>57</v>
      </c>
      <c r="D11" s="170">
        <v>59</v>
      </c>
      <c r="E11" s="156">
        <f t="shared" si="0"/>
        <v>1.0350877192982457</v>
      </c>
      <c r="F11" s="170">
        <v>58</v>
      </c>
      <c r="G11" s="170">
        <v>67</v>
      </c>
      <c r="H11" s="170">
        <v>47</v>
      </c>
      <c r="I11" s="156">
        <f t="shared" si="1"/>
        <v>0.70149253731343286</v>
      </c>
      <c r="J11" s="170">
        <v>53</v>
      </c>
      <c r="K11" s="170">
        <v>62</v>
      </c>
      <c r="L11" s="170">
        <v>44</v>
      </c>
      <c r="M11" s="156">
        <f t="shared" si="2"/>
        <v>0.70967741935483875</v>
      </c>
    </row>
    <row r="12" spans="1:18" s="177" customFormat="1" ht="17.25" customHeight="1">
      <c r="A12" s="2" t="s">
        <v>19</v>
      </c>
      <c r="B12" s="170">
        <v>71</v>
      </c>
      <c r="C12" s="170">
        <v>76</v>
      </c>
      <c r="D12" s="170">
        <v>65</v>
      </c>
      <c r="E12" s="156">
        <f t="shared" si="0"/>
        <v>0.85526315789473684</v>
      </c>
      <c r="F12" s="170">
        <v>85</v>
      </c>
      <c r="G12" s="170">
        <v>81</v>
      </c>
      <c r="H12" s="170">
        <v>88</v>
      </c>
      <c r="I12" s="156">
        <f t="shared" si="1"/>
        <v>1.0864197530864197</v>
      </c>
      <c r="J12" s="170">
        <v>105</v>
      </c>
      <c r="K12" s="170">
        <v>120</v>
      </c>
      <c r="L12" s="170">
        <v>91</v>
      </c>
      <c r="M12" s="156">
        <f t="shared" si="2"/>
        <v>0.7583333333333333</v>
      </c>
    </row>
    <row r="13" spans="1:18" s="177" customFormat="1" ht="17.25" customHeight="1">
      <c r="A13" s="2" t="s">
        <v>15</v>
      </c>
      <c r="B13" s="170">
        <v>51</v>
      </c>
      <c r="C13" s="170">
        <v>61</v>
      </c>
      <c r="D13" s="170">
        <v>39</v>
      </c>
      <c r="E13" s="156">
        <f t="shared" si="0"/>
        <v>0.63934426229508201</v>
      </c>
      <c r="F13" s="170">
        <v>52</v>
      </c>
      <c r="G13" s="170">
        <v>61</v>
      </c>
      <c r="H13" s="170">
        <v>35</v>
      </c>
      <c r="I13" s="156">
        <f t="shared" si="1"/>
        <v>0.57377049180327866</v>
      </c>
      <c r="J13" s="170">
        <v>62</v>
      </c>
      <c r="K13" s="170">
        <v>76</v>
      </c>
      <c r="L13" s="170">
        <v>48</v>
      </c>
      <c r="M13" s="156">
        <f t="shared" si="2"/>
        <v>0.63157894736842102</v>
      </c>
    </row>
    <row r="14" spans="1:18" s="177" customFormat="1" ht="17.25" customHeight="1">
      <c r="A14" s="2" t="s">
        <v>74</v>
      </c>
      <c r="B14" s="170">
        <v>71</v>
      </c>
      <c r="C14" s="170">
        <v>76</v>
      </c>
      <c r="D14" s="170">
        <v>65</v>
      </c>
      <c r="E14" s="156">
        <f t="shared" si="0"/>
        <v>0.85526315789473684</v>
      </c>
      <c r="F14" s="170">
        <v>70</v>
      </c>
      <c r="G14" s="170">
        <v>84</v>
      </c>
      <c r="H14" s="170">
        <v>54</v>
      </c>
      <c r="I14" s="156">
        <f t="shared" si="1"/>
        <v>0.6428571428571429</v>
      </c>
      <c r="J14" s="170">
        <v>52</v>
      </c>
      <c r="K14" s="170">
        <v>66</v>
      </c>
      <c r="L14" s="170">
        <v>34</v>
      </c>
      <c r="M14" s="156">
        <f t="shared" si="2"/>
        <v>0.51515151515151514</v>
      </c>
    </row>
    <row r="15" spans="1:18" s="177" customFormat="1" ht="17.25" customHeight="1">
      <c r="A15" s="2" t="s">
        <v>75</v>
      </c>
      <c r="B15" s="170">
        <v>69</v>
      </c>
      <c r="C15" s="170">
        <v>82</v>
      </c>
      <c r="D15" s="170">
        <v>54</v>
      </c>
      <c r="E15" s="156">
        <f t="shared" si="0"/>
        <v>0.65853658536585369</v>
      </c>
      <c r="F15" s="170">
        <v>54</v>
      </c>
      <c r="G15" s="170">
        <v>66</v>
      </c>
      <c r="H15" s="170">
        <v>38</v>
      </c>
      <c r="I15" s="156">
        <f t="shared" si="1"/>
        <v>0.5757575757575758</v>
      </c>
      <c r="J15" s="170">
        <v>50</v>
      </c>
      <c r="K15" s="170">
        <v>67</v>
      </c>
      <c r="L15" s="170">
        <v>26</v>
      </c>
      <c r="M15" s="156">
        <f t="shared" si="2"/>
        <v>0.38805970149253732</v>
      </c>
    </row>
    <row r="16" spans="1:18" s="177" customFormat="1" ht="17.25" customHeight="1">
      <c r="A16" s="2" t="s">
        <v>9</v>
      </c>
      <c r="B16" s="170">
        <v>66</v>
      </c>
      <c r="C16" s="170">
        <v>78</v>
      </c>
      <c r="D16" s="170">
        <v>52</v>
      </c>
      <c r="E16" s="156">
        <f t="shared" si="0"/>
        <v>0.66666666666666663</v>
      </c>
      <c r="F16" s="170">
        <v>60</v>
      </c>
      <c r="G16" s="170">
        <v>79</v>
      </c>
      <c r="H16" s="170">
        <v>36</v>
      </c>
      <c r="I16" s="156">
        <f t="shared" si="1"/>
        <v>0.45569620253164556</v>
      </c>
      <c r="J16" s="170">
        <v>45</v>
      </c>
      <c r="K16" s="170">
        <v>68</v>
      </c>
      <c r="L16" s="170">
        <v>26</v>
      </c>
      <c r="M16" s="156">
        <f t="shared" si="2"/>
        <v>0.38235294117647056</v>
      </c>
    </row>
    <row r="17" spans="1:18" s="177" customFormat="1" ht="17.25" customHeight="1">
      <c r="A17" s="2" t="s">
        <v>12</v>
      </c>
      <c r="B17" s="170">
        <v>63</v>
      </c>
      <c r="C17" s="170">
        <v>57</v>
      </c>
      <c r="D17" s="170">
        <v>69</v>
      </c>
      <c r="E17" s="156">
        <f t="shared" si="0"/>
        <v>1.2105263157894737</v>
      </c>
      <c r="F17" s="170">
        <v>86</v>
      </c>
      <c r="G17" s="170">
        <v>97</v>
      </c>
      <c r="H17" s="170">
        <v>75</v>
      </c>
      <c r="I17" s="156">
        <f t="shared" si="1"/>
        <v>0.77319587628865982</v>
      </c>
      <c r="J17" s="170">
        <v>71</v>
      </c>
      <c r="K17" s="170">
        <v>80</v>
      </c>
      <c r="L17" s="170">
        <v>62</v>
      </c>
      <c r="M17" s="156">
        <f t="shared" si="2"/>
        <v>0.77500000000000002</v>
      </c>
    </row>
    <row r="18" spans="1:18" s="177" customFormat="1" ht="17.25" customHeight="1">
      <c r="A18" s="2" t="s">
        <v>10</v>
      </c>
      <c r="B18" s="170">
        <v>79</v>
      </c>
      <c r="C18" s="170">
        <v>87</v>
      </c>
      <c r="D18" s="170">
        <v>70</v>
      </c>
      <c r="E18" s="156">
        <f t="shared" si="0"/>
        <v>0.8045977011494253</v>
      </c>
      <c r="F18" s="170">
        <v>75</v>
      </c>
      <c r="G18" s="170">
        <v>93</v>
      </c>
      <c r="H18" s="170">
        <v>51</v>
      </c>
      <c r="I18" s="156">
        <f t="shared" si="1"/>
        <v>0.54838709677419351</v>
      </c>
      <c r="J18" s="170">
        <v>72</v>
      </c>
      <c r="K18" s="170">
        <v>82</v>
      </c>
      <c r="L18" s="170">
        <v>55</v>
      </c>
      <c r="M18" s="156">
        <f t="shared" si="2"/>
        <v>0.67073170731707321</v>
      </c>
    </row>
    <row r="19" spans="1:18" s="177" customFormat="1" ht="17.25" customHeight="1">
      <c r="A19" s="160" t="s">
        <v>105</v>
      </c>
      <c r="B19" s="170">
        <v>75</v>
      </c>
      <c r="C19" s="170">
        <v>91</v>
      </c>
      <c r="D19" s="170">
        <v>56</v>
      </c>
      <c r="E19" s="156">
        <f t="shared" si="0"/>
        <v>0.61538461538461542</v>
      </c>
      <c r="F19" s="170">
        <v>39</v>
      </c>
      <c r="G19" s="170">
        <v>55</v>
      </c>
      <c r="H19" s="170">
        <v>18</v>
      </c>
      <c r="I19" s="156">
        <f t="shared" si="1"/>
        <v>0.32727272727272727</v>
      </c>
      <c r="J19" s="170">
        <v>30</v>
      </c>
      <c r="K19" s="170">
        <v>51</v>
      </c>
      <c r="L19" s="170">
        <v>9</v>
      </c>
      <c r="M19" s="156">
        <f t="shared" si="2"/>
        <v>0.17647058823529413</v>
      </c>
      <c r="N19" s="178"/>
      <c r="O19" s="178"/>
      <c r="P19" s="178"/>
      <c r="Q19" s="178"/>
      <c r="R19" s="178"/>
    </row>
    <row r="20" spans="1:18" s="177" customFormat="1" ht="17.25" customHeight="1">
      <c r="A20" s="2" t="s">
        <v>8</v>
      </c>
      <c r="B20" s="170">
        <v>65</v>
      </c>
      <c r="C20" s="170">
        <v>67</v>
      </c>
      <c r="D20" s="170">
        <v>64</v>
      </c>
      <c r="E20" s="156">
        <f t="shared" si="0"/>
        <v>0.95522388059701491</v>
      </c>
      <c r="F20" s="170">
        <v>73</v>
      </c>
      <c r="G20" s="170">
        <v>93</v>
      </c>
      <c r="H20" s="170">
        <v>51</v>
      </c>
      <c r="I20" s="156">
        <f t="shared" si="1"/>
        <v>0.54838709677419351</v>
      </c>
      <c r="J20" s="170">
        <v>52</v>
      </c>
      <c r="K20" s="170">
        <v>77</v>
      </c>
      <c r="L20" s="170">
        <v>25</v>
      </c>
      <c r="M20" s="156">
        <f t="shared" si="2"/>
        <v>0.32467532467532467</v>
      </c>
    </row>
    <row r="21" spans="1:18" s="177" customFormat="1" ht="17.25" customHeight="1">
      <c r="A21" s="2" t="s">
        <v>22</v>
      </c>
      <c r="B21" s="170">
        <v>50</v>
      </c>
      <c r="C21" s="170">
        <v>84</v>
      </c>
      <c r="D21" s="170">
        <v>15</v>
      </c>
      <c r="E21" s="156">
        <f t="shared" si="0"/>
        <v>0.17857142857142858</v>
      </c>
      <c r="F21" s="170">
        <v>24</v>
      </c>
      <c r="G21" s="170">
        <v>41</v>
      </c>
      <c r="H21" s="170">
        <v>4</v>
      </c>
      <c r="I21" s="156">
        <f t="shared" si="1"/>
        <v>9.7560975609756101E-2</v>
      </c>
      <c r="J21" s="170">
        <v>17</v>
      </c>
      <c r="K21" s="170">
        <v>35</v>
      </c>
      <c r="L21" s="170">
        <v>1</v>
      </c>
      <c r="M21" s="156">
        <f t="shared" si="2"/>
        <v>2.8571428571428571E-2</v>
      </c>
    </row>
    <row r="22" spans="1:18" s="177" customFormat="1" ht="17.25" customHeight="1">
      <c r="A22" s="160" t="s">
        <v>107</v>
      </c>
      <c r="B22" s="170">
        <v>47</v>
      </c>
      <c r="C22" s="170">
        <v>59</v>
      </c>
      <c r="D22" s="170">
        <v>34</v>
      </c>
      <c r="E22" s="156">
        <f t="shared" si="0"/>
        <v>0.57627118644067798</v>
      </c>
      <c r="F22" s="170">
        <v>51</v>
      </c>
      <c r="G22" s="170">
        <v>63</v>
      </c>
      <c r="H22" s="170">
        <v>36</v>
      </c>
      <c r="I22" s="156">
        <f t="shared" si="1"/>
        <v>0.5714285714285714</v>
      </c>
      <c r="J22" s="170">
        <v>29</v>
      </c>
      <c r="K22" s="170">
        <v>38</v>
      </c>
      <c r="L22" s="170">
        <v>18</v>
      </c>
      <c r="M22" s="156">
        <f t="shared" si="2"/>
        <v>0.47368421052631576</v>
      </c>
      <c r="N22" s="178"/>
      <c r="O22" s="178"/>
      <c r="P22" s="178"/>
      <c r="Q22" s="178"/>
      <c r="R22" s="178"/>
    </row>
    <row r="23" spans="1:18" s="177" customFormat="1" ht="17.25" customHeight="1">
      <c r="A23" s="2" t="s">
        <v>18</v>
      </c>
      <c r="B23" s="170">
        <v>68</v>
      </c>
      <c r="C23" s="170">
        <v>82</v>
      </c>
      <c r="D23" s="170">
        <v>51</v>
      </c>
      <c r="E23" s="156">
        <f t="shared" si="0"/>
        <v>0.62195121951219512</v>
      </c>
      <c r="F23" s="170">
        <v>54</v>
      </c>
      <c r="G23" s="170">
        <v>67</v>
      </c>
      <c r="H23" s="170">
        <v>39</v>
      </c>
      <c r="I23" s="156">
        <f t="shared" si="1"/>
        <v>0.58208955223880599</v>
      </c>
      <c r="J23" s="170">
        <v>65</v>
      </c>
      <c r="K23" s="170">
        <v>99</v>
      </c>
      <c r="L23" s="170">
        <v>26</v>
      </c>
      <c r="M23" s="156">
        <f t="shared" si="2"/>
        <v>0.26262626262626265</v>
      </c>
    </row>
    <row r="24" spans="1:18" s="177" customFormat="1" ht="17.25" customHeight="1">
      <c r="A24" s="2" t="s">
        <v>24</v>
      </c>
      <c r="B24" s="170">
        <v>74</v>
      </c>
      <c r="C24" s="170">
        <v>78</v>
      </c>
      <c r="D24" s="170">
        <v>70</v>
      </c>
      <c r="E24" s="156">
        <f t="shared" si="0"/>
        <v>0.89743589743589747</v>
      </c>
      <c r="F24" s="170">
        <v>79</v>
      </c>
      <c r="G24" s="170">
        <v>82</v>
      </c>
      <c r="H24" s="170">
        <v>76</v>
      </c>
      <c r="I24" s="156">
        <f t="shared" si="1"/>
        <v>0.92682926829268297</v>
      </c>
      <c r="J24" s="170">
        <v>68</v>
      </c>
      <c r="K24" s="170">
        <v>89</v>
      </c>
      <c r="L24" s="170">
        <v>47</v>
      </c>
      <c r="M24" s="156">
        <f t="shared" si="2"/>
        <v>0.5280898876404494</v>
      </c>
    </row>
    <row r="25" spans="1:18" s="177" customFormat="1" ht="17.25" customHeight="1">
      <c r="A25" s="2" t="s">
        <v>13</v>
      </c>
      <c r="B25" s="170">
        <v>74</v>
      </c>
      <c r="C25" s="170">
        <v>78</v>
      </c>
      <c r="D25" s="170">
        <v>70</v>
      </c>
      <c r="E25" s="156">
        <f t="shared" si="0"/>
        <v>0.89743589743589747</v>
      </c>
      <c r="F25" s="170">
        <v>68</v>
      </c>
      <c r="G25" s="170">
        <v>79</v>
      </c>
      <c r="H25" s="170">
        <v>55</v>
      </c>
      <c r="I25" s="156">
        <f t="shared" si="1"/>
        <v>0.69620253164556967</v>
      </c>
      <c r="J25" s="170">
        <v>60</v>
      </c>
      <c r="K25" s="170">
        <v>73</v>
      </c>
      <c r="L25" s="170">
        <v>45</v>
      </c>
      <c r="M25" s="156">
        <f t="shared" si="2"/>
        <v>0.61643835616438358</v>
      </c>
    </row>
    <row r="26" spans="1:18" s="177" customFormat="1" ht="17.25" customHeight="1">
      <c r="A26" s="2" t="s">
        <v>6</v>
      </c>
      <c r="B26" s="170">
        <v>61</v>
      </c>
      <c r="C26" s="170">
        <v>60</v>
      </c>
      <c r="D26" s="170">
        <v>63</v>
      </c>
      <c r="E26" s="156">
        <f t="shared" si="0"/>
        <v>1.05</v>
      </c>
      <c r="F26" s="170">
        <v>63</v>
      </c>
      <c r="G26" s="170">
        <v>75</v>
      </c>
      <c r="H26" s="170">
        <v>50</v>
      </c>
      <c r="I26" s="156">
        <f t="shared" si="1"/>
        <v>0.66666666666666663</v>
      </c>
      <c r="J26" s="170">
        <v>61</v>
      </c>
      <c r="K26" s="170">
        <v>76</v>
      </c>
      <c r="L26" s="170">
        <v>46</v>
      </c>
      <c r="M26" s="156">
        <f t="shared" si="2"/>
        <v>0.60526315789473684</v>
      </c>
    </row>
    <row r="27" spans="1:18" s="177" customFormat="1" ht="17.25" customHeight="1">
      <c r="A27" s="160" t="s">
        <v>104</v>
      </c>
      <c r="B27" s="170">
        <v>36</v>
      </c>
      <c r="C27" s="170">
        <v>53</v>
      </c>
      <c r="D27" s="170">
        <v>15</v>
      </c>
      <c r="E27" s="156">
        <f t="shared" si="0"/>
        <v>0.28301886792452829</v>
      </c>
      <c r="F27" s="170">
        <v>32</v>
      </c>
      <c r="G27" s="170">
        <v>55</v>
      </c>
      <c r="H27" s="170">
        <v>8</v>
      </c>
      <c r="I27" s="156">
        <f t="shared" si="1"/>
        <v>0.14545454545454545</v>
      </c>
      <c r="J27" s="170">
        <v>20</v>
      </c>
      <c r="K27" s="170">
        <v>35</v>
      </c>
      <c r="L27" s="170">
        <v>3</v>
      </c>
      <c r="M27" s="156">
        <f t="shared" si="2"/>
        <v>8.5714285714285715E-2</v>
      </c>
      <c r="N27" s="178"/>
      <c r="O27" s="178"/>
      <c r="P27" s="178"/>
      <c r="Q27" s="178"/>
      <c r="R27" s="178"/>
    </row>
    <row r="28" spans="1:18" s="177" customFormat="1" ht="17.25" customHeight="1">
      <c r="A28" s="160" t="s">
        <v>108</v>
      </c>
      <c r="B28" s="170">
        <v>47</v>
      </c>
      <c r="C28" s="170">
        <v>76</v>
      </c>
      <c r="D28" s="170">
        <v>13</v>
      </c>
      <c r="E28" s="156">
        <f t="shared" si="0"/>
        <v>0.17105263157894737</v>
      </c>
      <c r="F28" s="170">
        <v>38</v>
      </c>
      <c r="G28" s="170">
        <v>52</v>
      </c>
      <c r="H28" s="170">
        <v>6</v>
      </c>
      <c r="I28" s="156">
        <f t="shared" si="1"/>
        <v>0.11538461538461539</v>
      </c>
      <c r="J28" s="170">
        <v>30</v>
      </c>
      <c r="K28" s="170">
        <v>45</v>
      </c>
      <c r="L28" s="170">
        <v>0</v>
      </c>
      <c r="M28" s="156">
        <f t="shared" si="2"/>
        <v>0</v>
      </c>
      <c r="N28" s="178"/>
      <c r="O28" s="178"/>
      <c r="P28" s="178"/>
      <c r="Q28" s="178"/>
      <c r="R28" s="178"/>
    </row>
    <row r="29" spans="1:18" s="177" customFormat="1" ht="17.25" customHeight="1">
      <c r="A29" s="2" t="s">
        <v>4</v>
      </c>
      <c r="B29" s="170">
        <v>60</v>
      </c>
      <c r="C29" s="170">
        <v>61</v>
      </c>
      <c r="D29" s="170">
        <v>59</v>
      </c>
      <c r="E29" s="156">
        <f t="shared" si="0"/>
        <v>0.96721311475409832</v>
      </c>
      <c r="F29" s="170">
        <v>70</v>
      </c>
      <c r="G29" s="170">
        <v>78</v>
      </c>
      <c r="H29" s="170">
        <v>60</v>
      </c>
      <c r="I29" s="156">
        <f t="shared" si="1"/>
        <v>0.76923076923076927</v>
      </c>
      <c r="J29" s="170">
        <v>60</v>
      </c>
      <c r="K29" s="170">
        <v>70</v>
      </c>
      <c r="L29" s="170">
        <v>48</v>
      </c>
      <c r="M29" s="156">
        <f t="shared" si="2"/>
        <v>0.68571428571428572</v>
      </c>
    </row>
    <row r="30" spans="1:18" s="177" customFormat="1" ht="17.25" customHeight="1">
      <c r="A30" s="160" t="s">
        <v>106</v>
      </c>
      <c r="B30" s="170">
        <v>77</v>
      </c>
      <c r="C30" s="170">
        <v>103</v>
      </c>
      <c r="D30" s="170">
        <v>52</v>
      </c>
      <c r="E30" s="156">
        <f t="shared" si="0"/>
        <v>0.50485436893203883</v>
      </c>
      <c r="F30" s="170">
        <v>47</v>
      </c>
      <c r="G30" s="170">
        <v>72</v>
      </c>
      <c r="H30" s="170">
        <v>14</v>
      </c>
      <c r="I30" s="156">
        <f t="shared" si="1"/>
        <v>0.19444444444444445</v>
      </c>
      <c r="J30" s="170">
        <v>29</v>
      </c>
      <c r="K30" s="170">
        <v>47</v>
      </c>
      <c r="L30" s="170">
        <v>6</v>
      </c>
      <c r="M30" s="156">
        <f t="shared" si="2"/>
        <v>0.1276595744680851</v>
      </c>
      <c r="N30" s="178"/>
      <c r="O30" s="178"/>
      <c r="P30" s="178"/>
      <c r="Q30" s="178"/>
      <c r="R30" s="178"/>
    </row>
    <row r="31" spans="1:18" s="178" customFormat="1" ht="17.25" customHeight="1">
      <c r="A31" s="2" t="s">
        <v>3</v>
      </c>
      <c r="B31" s="170">
        <v>43</v>
      </c>
      <c r="C31" s="170">
        <v>45</v>
      </c>
      <c r="D31" s="170">
        <v>40</v>
      </c>
      <c r="E31" s="156">
        <f t="shared" si="0"/>
        <v>0.88888888888888884</v>
      </c>
      <c r="F31" s="170">
        <v>70</v>
      </c>
      <c r="G31" s="170">
        <v>83</v>
      </c>
      <c r="H31" s="170">
        <v>55</v>
      </c>
      <c r="I31" s="156">
        <f t="shared" si="1"/>
        <v>0.66265060240963858</v>
      </c>
      <c r="J31" s="170">
        <v>55</v>
      </c>
      <c r="K31" s="170">
        <v>74</v>
      </c>
      <c r="L31" s="170">
        <v>34</v>
      </c>
      <c r="M31" s="156">
        <f t="shared" si="2"/>
        <v>0.45945945945945948</v>
      </c>
      <c r="N31" s="177"/>
      <c r="O31" s="177"/>
      <c r="P31" s="177"/>
      <c r="Q31" s="177"/>
      <c r="R31" s="177"/>
    </row>
    <row r="32" spans="1:18" s="178" customFormat="1" ht="17.25" customHeight="1">
      <c r="A32" s="160" t="s">
        <v>109</v>
      </c>
      <c r="B32" s="170">
        <v>47</v>
      </c>
      <c r="C32" s="170">
        <v>61</v>
      </c>
      <c r="D32" s="170">
        <v>29</v>
      </c>
      <c r="E32" s="156">
        <f t="shared" si="0"/>
        <v>0.47540983606557374</v>
      </c>
      <c r="F32" s="170">
        <v>55</v>
      </c>
      <c r="G32" s="170">
        <v>65</v>
      </c>
      <c r="H32" s="170">
        <v>37</v>
      </c>
      <c r="I32" s="156">
        <f t="shared" si="1"/>
        <v>0.56923076923076921</v>
      </c>
      <c r="J32" s="170">
        <v>45</v>
      </c>
      <c r="K32" s="170">
        <v>64</v>
      </c>
      <c r="L32" s="170">
        <v>5</v>
      </c>
      <c r="M32" s="156">
        <f t="shared" si="2"/>
        <v>7.8125E-2</v>
      </c>
    </row>
    <row r="33" spans="1:18" s="178" customFormat="1" ht="17.25" customHeight="1">
      <c r="A33" s="2" t="s">
        <v>23</v>
      </c>
      <c r="B33" s="170">
        <v>59</v>
      </c>
      <c r="C33" s="170">
        <v>67</v>
      </c>
      <c r="D33" s="170">
        <v>49</v>
      </c>
      <c r="E33" s="156">
        <f t="shared" si="0"/>
        <v>0.73134328358208955</v>
      </c>
      <c r="F33" s="170">
        <v>42</v>
      </c>
      <c r="G33" s="170">
        <v>60</v>
      </c>
      <c r="H33" s="170">
        <v>17</v>
      </c>
      <c r="I33" s="156">
        <f t="shared" si="1"/>
        <v>0.28333333333333333</v>
      </c>
      <c r="J33" s="170">
        <v>31</v>
      </c>
      <c r="K33" s="170">
        <v>45</v>
      </c>
      <c r="L33" s="170">
        <v>17</v>
      </c>
      <c r="M33" s="156">
        <f t="shared" si="2"/>
        <v>0.37777777777777777</v>
      </c>
      <c r="N33" s="177"/>
      <c r="O33" s="177"/>
      <c r="P33" s="177"/>
      <c r="Q33" s="177"/>
      <c r="R33" s="177"/>
    </row>
    <row r="34" spans="1:18" s="178" customFormat="1" ht="17.25" customHeight="1">
      <c r="A34" s="2" t="s">
        <v>7</v>
      </c>
      <c r="B34" s="170">
        <v>69</v>
      </c>
      <c r="C34" s="170">
        <v>68</v>
      </c>
      <c r="D34" s="170">
        <v>70</v>
      </c>
      <c r="E34" s="156">
        <f t="shared" si="0"/>
        <v>1.0294117647058822</v>
      </c>
      <c r="F34" s="170">
        <v>77</v>
      </c>
      <c r="G34" s="170">
        <v>89</v>
      </c>
      <c r="H34" s="170">
        <v>63</v>
      </c>
      <c r="I34" s="156">
        <f t="shared" si="1"/>
        <v>0.7078651685393258</v>
      </c>
      <c r="J34" s="170">
        <v>61</v>
      </c>
      <c r="K34" s="170">
        <v>70</v>
      </c>
      <c r="L34" s="170">
        <v>49</v>
      </c>
      <c r="M34" s="156">
        <f t="shared" si="2"/>
        <v>0.7</v>
      </c>
      <c r="N34" s="177"/>
      <c r="O34" s="177"/>
      <c r="P34" s="177"/>
      <c r="Q34" s="177"/>
      <c r="R34" s="177"/>
    </row>
    <row r="35" spans="1:18" s="178" customFormat="1" ht="17.25" customHeight="1">
      <c r="A35" s="2" t="s">
        <v>20</v>
      </c>
      <c r="B35" s="170">
        <v>67</v>
      </c>
      <c r="C35" s="170">
        <v>76</v>
      </c>
      <c r="D35" s="170">
        <v>59</v>
      </c>
      <c r="E35" s="156">
        <f t="shared" si="0"/>
        <v>0.77631578947368418</v>
      </c>
      <c r="F35" s="170">
        <v>67</v>
      </c>
      <c r="G35" s="170">
        <v>91</v>
      </c>
      <c r="H35" s="170">
        <v>38</v>
      </c>
      <c r="I35" s="156">
        <f t="shared" si="1"/>
        <v>0.4175824175824176</v>
      </c>
      <c r="J35" s="170">
        <v>58</v>
      </c>
      <c r="K35" s="170">
        <v>68</v>
      </c>
      <c r="L35" s="170">
        <v>44</v>
      </c>
      <c r="M35" s="156">
        <f t="shared" si="2"/>
        <v>0.6470588235294118</v>
      </c>
      <c r="N35" s="177"/>
      <c r="O35" s="177"/>
      <c r="P35" s="177"/>
      <c r="Q35" s="177"/>
      <c r="R35" s="177"/>
    </row>
    <row r="36" spans="1:18" s="178" customFormat="1" ht="17.25" customHeight="1">
      <c r="A36" s="2" t="s">
        <v>16</v>
      </c>
      <c r="B36" s="170">
        <v>51</v>
      </c>
      <c r="C36" s="170">
        <v>68</v>
      </c>
      <c r="D36" s="170">
        <v>30</v>
      </c>
      <c r="E36" s="156">
        <f t="shared" si="0"/>
        <v>0.44117647058823528</v>
      </c>
      <c r="F36" s="170">
        <v>41</v>
      </c>
      <c r="G36" s="170">
        <v>50</v>
      </c>
      <c r="H36" s="170">
        <v>25</v>
      </c>
      <c r="I36" s="156">
        <f t="shared" si="1"/>
        <v>0.5</v>
      </c>
      <c r="J36" s="170">
        <v>57</v>
      </c>
      <c r="K36" s="170">
        <v>81</v>
      </c>
      <c r="L36" s="170">
        <v>17</v>
      </c>
      <c r="M36" s="156">
        <f t="shared" si="2"/>
        <v>0.20987654320987653</v>
      </c>
      <c r="N36" s="177"/>
      <c r="O36" s="177"/>
      <c r="P36" s="177"/>
      <c r="Q36" s="177"/>
      <c r="R36" s="177"/>
    </row>
    <row r="37" spans="1:18" s="178" customFormat="1" ht="17.25" customHeight="1">
      <c r="A37" s="179" t="s">
        <v>52</v>
      </c>
      <c r="B37" s="170">
        <v>64</v>
      </c>
      <c r="C37" s="170">
        <v>100</v>
      </c>
      <c r="D37" s="170">
        <v>25</v>
      </c>
      <c r="E37" s="156">
        <f t="shared" si="0"/>
        <v>0.25</v>
      </c>
      <c r="F37" s="170">
        <v>33</v>
      </c>
      <c r="G37" s="170">
        <v>50</v>
      </c>
      <c r="H37" s="170">
        <v>7</v>
      </c>
      <c r="I37" s="156">
        <f t="shared" si="1"/>
        <v>0.14000000000000001</v>
      </c>
      <c r="J37" s="170">
        <v>32</v>
      </c>
      <c r="K37" s="170">
        <v>58</v>
      </c>
      <c r="L37" s="170">
        <v>0</v>
      </c>
      <c r="M37" s="156">
        <f t="shared" si="2"/>
        <v>0</v>
      </c>
      <c r="N37" s="177"/>
      <c r="O37" s="177"/>
      <c r="P37" s="177"/>
      <c r="Q37" s="177"/>
      <c r="R37" s="177"/>
    </row>
    <row r="38" spans="1:18" ht="15" customHeight="1">
      <c r="A38" s="180"/>
      <c r="D38" s="181"/>
      <c r="E38" s="229"/>
      <c r="F38" s="181"/>
      <c r="I38" s="64"/>
      <c r="M38" s="64" t="s">
        <v>186</v>
      </c>
    </row>
    <row r="39" spans="1:18">
      <c r="B39" s="181"/>
      <c r="C39" s="182"/>
      <c r="D39" s="181"/>
      <c r="E39" s="182"/>
      <c r="F39" s="182"/>
      <c r="G39" s="183"/>
      <c r="H39" s="183"/>
      <c r="I39" s="183"/>
      <c r="J39" s="182"/>
      <c r="K39" s="183"/>
      <c r="L39" s="183"/>
      <c r="M39" s="183"/>
      <c r="N39" s="183"/>
      <c r="O39" s="18"/>
      <c r="R39" s="19"/>
    </row>
    <row r="40" spans="1:18">
      <c r="E40" s="184"/>
    </row>
    <row r="41" spans="1:18">
      <c r="E41" s="181"/>
    </row>
    <row r="42" spans="1:18">
      <c r="E42" s="181"/>
    </row>
    <row r="43" spans="1:18">
      <c r="E43" s="181"/>
    </row>
  </sheetData>
  <sortState ref="A6:N37">
    <sortCondition ref="A6:A37"/>
  </sortState>
  <mergeCells count="9">
    <mergeCell ref="J3:L3"/>
    <mergeCell ref="M3:M4"/>
    <mergeCell ref="A1:M1"/>
    <mergeCell ref="I3:I4"/>
    <mergeCell ref="A2:B2"/>
    <mergeCell ref="A3:A4"/>
    <mergeCell ref="B3:D3"/>
    <mergeCell ref="E3:E4"/>
    <mergeCell ref="F3:H3"/>
  </mergeCells>
  <printOptions horizontalCentered="1"/>
  <pageMargins left="0.75" right="0.75" top="0.75" bottom="0.75" header="0.3" footer="0.3"/>
  <pageSetup orientation="portrait" r:id="rId1"/>
  <headerFooter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view="pageBreakPreview" topLeftCell="A37" zoomScaleSheetLayoutView="100" workbookViewId="0">
      <selection activeCell="A32" sqref="A32:J32"/>
    </sheetView>
  </sheetViews>
  <sheetFormatPr defaultColWidth="9.140625" defaultRowHeight="12.75"/>
  <cols>
    <col min="1" max="1" width="14.42578125" style="4" customWidth="1"/>
    <col min="2" max="2" width="8.42578125" style="4" customWidth="1"/>
    <col min="3" max="3" width="8.140625" style="4" customWidth="1"/>
    <col min="4" max="4" width="8.5703125" style="4" customWidth="1"/>
    <col min="5" max="5" width="8.140625" style="4" customWidth="1"/>
    <col min="6" max="9" width="7.85546875" style="4" customWidth="1"/>
    <col min="10" max="10" width="8.42578125" style="4" customWidth="1"/>
    <col min="11" max="16384" width="9.140625" style="4"/>
  </cols>
  <sheetData>
    <row r="1" spans="1:10" ht="60" customHeight="1">
      <c r="A1" s="241" t="s">
        <v>164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s="20" customFormat="1" ht="13.15" customHeight="1">
      <c r="A2" s="144" t="s">
        <v>189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ht="20.100000000000001" customHeight="1">
      <c r="A3" s="234" t="s">
        <v>28</v>
      </c>
      <c r="B3" s="235" t="s">
        <v>0</v>
      </c>
      <c r="C3" s="236"/>
      <c r="D3" s="237"/>
      <c r="E3" s="234" t="s">
        <v>29</v>
      </c>
      <c r="F3" s="234"/>
      <c r="G3" s="234"/>
      <c r="H3" s="234" t="s">
        <v>30</v>
      </c>
      <c r="I3" s="234"/>
      <c r="J3" s="234"/>
    </row>
    <row r="4" spans="1:10" ht="25.5" customHeight="1">
      <c r="A4" s="234"/>
      <c r="B4" s="171" t="s">
        <v>31</v>
      </c>
      <c r="C4" s="171" t="s">
        <v>1</v>
      </c>
      <c r="D4" s="171" t="s">
        <v>2</v>
      </c>
      <c r="E4" s="171" t="s">
        <v>31</v>
      </c>
      <c r="F4" s="171" t="s">
        <v>1</v>
      </c>
      <c r="G4" s="171" t="s">
        <v>2</v>
      </c>
      <c r="H4" s="171" t="s">
        <v>31</v>
      </c>
      <c r="I4" s="171" t="s">
        <v>1</v>
      </c>
      <c r="J4" s="171" t="s">
        <v>2</v>
      </c>
    </row>
    <row r="5" spans="1:10" ht="20.100000000000001" customHeight="1">
      <c r="A5" s="259" t="s">
        <v>32</v>
      </c>
      <c r="B5" s="259"/>
      <c r="C5" s="259"/>
      <c r="D5" s="259"/>
      <c r="E5" s="259"/>
      <c r="F5" s="259"/>
      <c r="G5" s="259"/>
      <c r="H5" s="259"/>
      <c r="I5" s="259"/>
      <c r="J5" s="259"/>
    </row>
    <row r="6" spans="1:10" ht="20.100000000000001" customHeight="1">
      <c r="A6" s="172">
        <v>2017</v>
      </c>
      <c r="B6" s="3">
        <v>58.91</v>
      </c>
      <c r="C6" s="3">
        <v>67.790000000000006</v>
      </c>
      <c r="D6" s="3">
        <v>49.69</v>
      </c>
      <c r="E6" s="3">
        <v>73.23</v>
      </c>
      <c r="F6" s="3">
        <v>77.98</v>
      </c>
      <c r="G6" s="3">
        <v>68.14</v>
      </c>
      <c r="H6" s="3">
        <v>50.05</v>
      </c>
      <c r="I6" s="3">
        <v>61.31</v>
      </c>
      <c r="J6" s="3">
        <v>38.57</v>
      </c>
    </row>
    <row r="7" spans="1:10" ht="20.100000000000001" customHeight="1">
      <c r="A7" s="172">
        <v>1998</v>
      </c>
      <c r="B7" s="163">
        <v>45</v>
      </c>
      <c r="C7" s="163">
        <v>56.5</v>
      </c>
      <c r="D7" s="163">
        <v>32.6</v>
      </c>
      <c r="E7" s="163">
        <v>64.7</v>
      </c>
      <c r="F7" s="163">
        <v>72.599999999999994</v>
      </c>
      <c r="G7" s="163">
        <v>55.6</v>
      </c>
      <c r="H7" s="163">
        <v>34.4</v>
      </c>
      <c r="I7" s="163">
        <v>47.4</v>
      </c>
      <c r="J7" s="163">
        <v>20.8</v>
      </c>
    </row>
    <row r="8" spans="1:10" ht="20.100000000000001" customHeight="1">
      <c r="A8" s="172">
        <v>1981</v>
      </c>
      <c r="B8" s="163">
        <v>26.2</v>
      </c>
      <c r="C8" s="163">
        <v>35</v>
      </c>
      <c r="D8" s="163">
        <v>16</v>
      </c>
      <c r="E8" s="163">
        <v>47.1</v>
      </c>
      <c r="F8" s="163">
        <v>55.3</v>
      </c>
      <c r="G8" s="163">
        <v>37.299999999999997</v>
      </c>
      <c r="H8" s="163">
        <v>17.3</v>
      </c>
      <c r="I8" s="163">
        <v>26.2</v>
      </c>
      <c r="J8" s="163">
        <v>7.3</v>
      </c>
    </row>
    <row r="9" spans="1:10" ht="20.100000000000001" customHeight="1">
      <c r="A9" s="172">
        <v>1972</v>
      </c>
      <c r="B9" s="163">
        <v>21.7</v>
      </c>
      <c r="C9" s="163">
        <v>30.2</v>
      </c>
      <c r="D9" s="163">
        <v>11.6</v>
      </c>
      <c r="E9" s="163">
        <v>41.52</v>
      </c>
      <c r="F9" s="163">
        <v>49.9</v>
      </c>
      <c r="G9" s="163">
        <v>30.9</v>
      </c>
      <c r="H9" s="163">
        <v>14.3</v>
      </c>
      <c r="I9" s="163">
        <v>22.6</v>
      </c>
      <c r="J9" s="163">
        <v>4.7</v>
      </c>
    </row>
    <row r="10" spans="1:10" ht="20.100000000000001" customHeight="1">
      <c r="A10" s="258" t="s">
        <v>33</v>
      </c>
      <c r="B10" s="258"/>
      <c r="C10" s="258"/>
      <c r="D10" s="258"/>
      <c r="E10" s="258"/>
      <c r="F10" s="258"/>
      <c r="G10" s="258"/>
      <c r="H10" s="258"/>
      <c r="I10" s="258"/>
      <c r="J10" s="258"/>
    </row>
    <row r="11" spans="1:10" ht="20.100000000000001" customHeight="1">
      <c r="A11" s="172">
        <v>2017</v>
      </c>
      <c r="B11" s="3">
        <v>64.010000000000005</v>
      </c>
      <c r="C11" s="3">
        <v>71.17</v>
      </c>
      <c r="D11" s="3">
        <v>56.67</v>
      </c>
      <c r="E11" s="3">
        <v>76.650000000000006</v>
      </c>
      <c r="F11" s="3">
        <v>80.14</v>
      </c>
      <c r="G11" s="3">
        <v>72.97</v>
      </c>
      <c r="H11" s="3">
        <v>56.23</v>
      </c>
      <c r="I11" s="3">
        <v>65.52</v>
      </c>
      <c r="J11" s="3">
        <v>46.88</v>
      </c>
    </row>
    <row r="12" spans="1:10" ht="20.100000000000001" customHeight="1">
      <c r="A12" s="172">
        <v>1998</v>
      </c>
      <c r="B12" s="163">
        <v>47.4</v>
      </c>
      <c r="C12" s="163">
        <v>58.7</v>
      </c>
      <c r="D12" s="163">
        <v>35.299999999999997</v>
      </c>
      <c r="E12" s="163">
        <v>65.8</v>
      </c>
      <c r="F12" s="163">
        <v>73.400000000000006</v>
      </c>
      <c r="G12" s="163">
        <v>57.2</v>
      </c>
      <c r="H12" s="163">
        <v>38.5</v>
      </c>
      <c r="I12" s="163">
        <v>51.3</v>
      </c>
      <c r="J12" s="163">
        <v>25.1</v>
      </c>
    </row>
    <row r="13" spans="1:10" ht="20.100000000000001" customHeight="1">
      <c r="A13" s="172">
        <v>1981</v>
      </c>
      <c r="B13" s="163">
        <v>27.4</v>
      </c>
      <c r="C13" s="163">
        <v>36.799999999999997</v>
      </c>
      <c r="D13" s="163">
        <v>16.8</v>
      </c>
      <c r="E13" s="163">
        <v>46.7</v>
      </c>
      <c r="F13" s="163">
        <v>55.2</v>
      </c>
      <c r="G13" s="163">
        <v>36.700000000000003</v>
      </c>
      <c r="H13" s="163">
        <v>20</v>
      </c>
      <c r="I13" s="163">
        <v>29.6</v>
      </c>
      <c r="J13" s="163">
        <v>9.4</v>
      </c>
    </row>
    <row r="14" spans="1:10" ht="20.100000000000001" customHeight="1">
      <c r="A14" s="172">
        <v>1972</v>
      </c>
      <c r="B14" s="163">
        <v>20.7</v>
      </c>
      <c r="C14" s="163">
        <v>29.1</v>
      </c>
      <c r="D14" s="163">
        <v>10.7</v>
      </c>
      <c r="E14" s="163">
        <v>38.9</v>
      </c>
      <c r="F14" s="163">
        <v>47.8</v>
      </c>
      <c r="G14" s="163">
        <v>28</v>
      </c>
      <c r="H14" s="163">
        <v>14.7</v>
      </c>
      <c r="I14" s="163">
        <v>22.9</v>
      </c>
      <c r="J14" s="163">
        <v>5.2</v>
      </c>
    </row>
    <row r="15" spans="1:10" ht="20.100000000000001" customHeight="1">
      <c r="A15" s="258" t="s">
        <v>34</v>
      </c>
      <c r="B15" s="258"/>
      <c r="C15" s="258"/>
      <c r="D15" s="258"/>
      <c r="E15" s="258"/>
      <c r="F15" s="258"/>
      <c r="G15" s="258"/>
      <c r="H15" s="258"/>
      <c r="I15" s="258"/>
      <c r="J15" s="258"/>
    </row>
    <row r="16" spans="1:10" ht="20.100000000000001" customHeight="1">
      <c r="A16" s="172">
        <v>2017</v>
      </c>
      <c r="B16" s="3">
        <v>54.57</v>
      </c>
      <c r="C16" s="3">
        <v>62.52</v>
      </c>
      <c r="D16" s="3">
        <v>45.95</v>
      </c>
      <c r="E16" s="3">
        <v>70.430000000000007</v>
      </c>
      <c r="F16" s="3">
        <v>75.13</v>
      </c>
      <c r="G16" s="3">
        <v>65.28</v>
      </c>
      <c r="H16" s="3">
        <v>35.19</v>
      </c>
      <c r="I16" s="3">
        <v>46.91</v>
      </c>
      <c r="J16" s="3">
        <v>22.64</v>
      </c>
    </row>
    <row r="17" spans="1:10" ht="20.100000000000001" customHeight="1">
      <c r="A17" s="172">
        <v>1998</v>
      </c>
      <c r="B17" s="163">
        <v>46.7</v>
      </c>
      <c r="C17" s="163">
        <v>56.6</v>
      </c>
      <c r="D17" s="163">
        <v>35.4</v>
      </c>
      <c r="E17" s="163">
        <v>65.2</v>
      </c>
      <c r="F17" s="163">
        <v>72.099999999999994</v>
      </c>
      <c r="G17" s="163">
        <v>57.1</v>
      </c>
      <c r="H17" s="163">
        <v>26.9</v>
      </c>
      <c r="I17" s="163">
        <v>39.5</v>
      </c>
      <c r="J17" s="163">
        <v>13.11</v>
      </c>
    </row>
    <row r="18" spans="1:10" ht="20.100000000000001" customHeight="1">
      <c r="A18" s="172">
        <v>1981</v>
      </c>
      <c r="B18" s="163">
        <v>31.5</v>
      </c>
      <c r="C18" s="163">
        <v>39.700000000000003</v>
      </c>
      <c r="D18" s="163">
        <v>21.6</v>
      </c>
      <c r="E18" s="163">
        <v>50.8</v>
      </c>
      <c r="F18" s="163">
        <v>57.8</v>
      </c>
      <c r="G18" s="163">
        <v>42.2</v>
      </c>
      <c r="H18" s="163">
        <v>15.6</v>
      </c>
      <c r="I18" s="163">
        <v>24.5</v>
      </c>
      <c r="J18" s="163">
        <v>5.2</v>
      </c>
    </row>
    <row r="19" spans="1:10" ht="20.100000000000001" customHeight="1">
      <c r="A19" s="172">
        <v>1972</v>
      </c>
      <c r="B19" s="163">
        <v>30.2</v>
      </c>
      <c r="C19" s="163">
        <v>39.1</v>
      </c>
      <c r="D19" s="163">
        <v>19.2</v>
      </c>
      <c r="E19" s="163">
        <v>47.4</v>
      </c>
      <c r="F19" s="163">
        <v>54.5</v>
      </c>
      <c r="G19" s="163">
        <v>38.4</v>
      </c>
      <c r="H19" s="163">
        <v>17.600000000000001</v>
      </c>
      <c r="I19" s="163">
        <v>27.5</v>
      </c>
      <c r="J19" s="163">
        <v>5.8</v>
      </c>
    </row>
    <row r="20" spans="1:10" ht="20.100000000000001" customHeight="1">
      <c r="A20" s="258" t="s">
        <v>48</v>
      </c>
      <c r="B20" s="258"/>
      <c r="C20" s="258"/>
      <c r="D20" s="258"/>
      <c r="E20" s="258"/>
      <c r="F20" s="258"/>
      <c r="G20" s="258"/>
      <c r="H20" s="258"/>
      <c r="I20" s="258"/>
      <c r="J20" s="258"/>
    </row>
    <row r="21" spans="1:10" ht="20.100000000000001" customHeight="1">
      <c r="A21" s="172">
        <v>2017</v>
      </c>
      <c r="B21" s="3">
        <v>54.02</v>
      </c>
      <c r="C21" s="3">
        <v>69.23</v>
      </c>
      <c r="D21" s="3">
        <v>38.72</v>
      </c>
      <c r="E21" s="3">
        <v>67.14</v>
      </c>
      <c r="F21" s="3">
        <v>77.98</v>
      </c>
      <c r="G21" s="3">
        <v>55.44</v>
      </c>
      <c r="H21" s="3">
        <v>50.79</v>
      </c>
      <c r="I21" s="3">
        <v>66.98</v>
      </c>
      <c r="J21" s="3">
        <v>34.799999999999997</v>
      </c>
    </row>
    <row r="22" spans="1:10" ht="20.100000000000001" customHeight="1">
      <c r="A22" s="172">
        <v>1998</v>
      </c>
      <c r="B22" s="163">
        <v>37.299999999999997</v>
      </c>
      <c r="C22" s="163">
        <v>52.8</v>
      </c>
      <c r="D22" s="163">
        <v>21.1</v>
      </c>
      <c r="E22" s="163">
        <v>58.7</v>
      </c>
      <c r="F22" s="163">
        <v>72.400000000000006</v>
      </c>
      <c r="G22" s="163">
        <v>42.7</v>
      </c>
      <c r="H22" s="163">
        <v>32.5</v>
      </c>
      <c r="I22" s="163">
        <v>48.2</v>
      </c>
      <c r="J22" s="163">
        <v>16.7</v>
      </c>
    </row>
    <row r="23" spans="1:10" ht="20.100000000000001" customHeight="1">
      <c r="A23" s="172">
        <v>1981</v>
      </c>
      <c r="B23" s="163">
        <v>16.7</v>
      </c>
      <c r="C23" s="163">
        <v>25.9</v>
      </c>
      <c r="D23" s="163">
        <v>6.5</v>
      </c>
      <c r="E23" s="163">
        <v>35.799999999999997</v>
      </c>
      <c r="F23" s="163">
        <v>46.9</v>
      </c>
      <c r="G23" s="163">
        <v>21.9</v>
      </c>
      <c r="H23" s="163">
        <v>13.2</v>
      </c>
      <c r="I23" s="163">
        <v>21.7</v>
      </c>
      <c r="J23" s="163">
        <v>3.8</v>
      </c>
    </row>
    <row r="24" spans="1:10" ht="20.100000000000001" customHeight="1">
      <c r="A24" s="172">
        <v>1972</v>
      </c>
      <c r="B24" s="163">
        <v>14.5</v>
      </c>
      <c r="C24" s="163">
        <v>23.1</v>
      </c>
      <c r="D24" s="163">
        <v>4.7</v>
      </c>
      <c r="E24" s="163">
        <v>33.700000000000003</v>
      </c>
      <c r="F24" s="163">
        <v>44.7</v>
      </c>
      <c r="G24" s="163">
        <v>17.899999999999999</v>
      </c>
      <c r="H24" s="163">
        <v>11</v>
      </c>
      <c r="I24" s="163">
        <v>17</v>
      </c>
      <c r="J24" s="163">
        <v>2.2000000000000002</v>
      </c>
    </row>
    <row r="25" spans="1:10" ht="20.100000000000001" customHeight="1">
      <c r="A25" s="258" t="s">
        <v>35</v>
      </c>
      <c r="B25" s="258"/>
      <c r="C25" s="258"/>
      <c r="D25" s="258"/>
      <c r="E25" s="258"/>
      <c r="F25" s="258"/>
      <c r="G25" s="258"/>
      <c r="H25" s="258"/>
      <c r="I25" s="258"/>
      <c r="J25" s="258"/>
    </row>
    <row r="26" spans="1:10" ht="20.100000000000001" customHeight="1">
      <c r="A26" s="172">
        <v>2017</v>
      </c>
      <c r="B26" s="3">
        <v>43.58</v>
      </c>
      <c r="C26" s="3">
        <v>54.15</v>
      </c>
      <c r="D26" s="3">
        <v>31.89</v>
      </c>
      <c r="E26" s="3">
        <v>59.57</v>
      </c>
      <c r="F26" s="3">
        <v>70.28</v>
      </c>
      <c r="G26" s="3">
        <v>47.55</v>
      </c>
      <c r="H26" s="3">
        <v>36.99</v>
      </c>
      <c r="I26" s="3">
        <v>47.43</v>
      </c>
      <c r="J26" s="3">
        <v>25.51</v>
      </c>
    </row>
    <row r="27" spans="1:10" ht="20.100000000000001" customHeight="1">
      <c r="A27" s="172">
        <v>1998</v>
      </c>
      <c r="B27" s="163">
        <v>26.6</v>
      </c>
      <c r="C27" s="163">
        <v>36.5</v>
      </c>
      <c r="D27" s="163">
        <v>15</v>
      </c>
      <c r="E27" s="163">
        <v>50.3</v>
      </c>
      <c r="F27" s="163">
        <v>62.4</v>
      </c>
      <c r="G27" s="163">
        <v>35.299999999999997</v>
      </c>
      <c r="H27" s="163">
        <v>18.899999999999999</v>
      </c>
      <c r="I27" s="163">
        <v>27.8</v>
      </c>
      <c r="J27" s="163">
        <v>8.8000000000000007</v>
      </c>
    </row>
    <row r="28" spans="1:10" ht="20.100000000000001" customHeight="1">
      <c r="A28" s="172">
        <v>1981</v>
      </c>
      <c r="B28" s="163">
        <v>10.3</v>
      </c>
      <c r="C28" s="163">
        <v>15.2</v>
      </c>
      <c r="D28" s="163">
        <v>4.3</v>
      </c>
      <c r="E28" s="163">
        <v>32.200000000000003</v>
      </c>
      <c r="F28" s="163">
        <v>42.4</v>
      </c>
      <c r="G28" s="163">
        <v>18.5</v>
      </c>
      <c r="H28" s="163">
        <v>6.2</v>
      </c>
      <c r="I28" s="163">
        <v>9.8000000000000007</v>
      </c>
      <c r="J28" s="163">
        <v>1.7</v>
      </c>
    </row>
    <row r="29" spans="1:10" ht="20.100000000000001" customHeight="1">
      <c r="A29" s="172">
        <v>1972</v>
      </c>
      <c r="B29" s="163">
        <v>10.1</v>
      </c>
      <c r="C29" s="163">
        <v>14.8</v>
      </c>
      <c r="D29" s="163">
        <v>4.2</v>
      </c>
      <c r="E29" s="163">
        <v>32.299999999999997</v>
      </c>
      <c r="F29" s="163">
        <v>42.4</v>
      </c>
      <c r="G29" s="163">
        <v>19.2</v>
      </c>
      <c r="H29" s="163">
        <v>5.6</v>
      </c>
      <c r="I29" s="163">
        <v>9.1999999999999993</v>
      </c>
      <c r="J29" s="163">
        <v>1.2</v>
      </c>
    </row>
    <row r="30" spans="1:10" ht="12.75" customHeight="1">
      <c r="A30" s="149"/>
      <c r="B30" s="150"/>
      <c r="C30" s="150"/>
      <c r="D30" s="150"/>
      <c r="E30" s="150"/>
      <c r="F30" s="150"/>
      <c r="G30" s="150"/>
      <c r="H30" s="150"/>
      <c r="I30" s="150"/>
      <c r="J30" s="150"/>
    </row>
    <row r="31" spans="1:10">
      <c r="E31" s="173"/>
      <c r="F31" s="151"/>
      <c r="J31" s="17" t="s">
        <v>165</v>
      </c>
    </row>
    <row r="32" spans="1:10" ht="60" customHeight="1">
      <c r="A32" s="241" t="s">
        <v>167</v>
      </c>
      <c r="B32" s="241"/>
      <c r="C32" s="241"/>
      <c r="D32" s="241"/>
      <c r="E32" s="241"/>
      <c r="F32" s="241"/>
      <c r="G32" s="241"/>
      <c r="H32" s="241"/>
      <c r="I32" s="241"/>
      <c r="J32" s="241"/>
    </row>
    <row r="33" spans="1:10" s="20" customFormat="1" ht="13.15" customHeight="1">
      <c r="A33" s="144" t="s">
        <v>128</v>
      </c>
      <c r="B33" s="145"/>
      <c r="C33" s="145"/>
      <c r="D33" s="145"/>
      <c r="E33" s="145"/>
      <c r="F33" s="145"/>
      <c r="G33" s="145"/>
      <c r="H33" s="145"/>
      <c r="I33" s="260"/>
      <c r="J33" s="260"/>
    </row>
    <row r="34" spans="1:10" ht="20.100000000000001" customHeight="1">
      <c r="A34" s="234" t="s">
        <v>28</v>
      </c>
      <c r="B34" s="235" t="s">
        <v>0</v>
      </c>
      <c r="C34" s="236"/>
      <c r="D34" s="237"/>
      <c r="E34" s="234" t="s">
        <v>29</v>
      </c>
      <c r="F34" s="234"/>
      <c r="G34" s="234"/>
      <c r="H34" s="234" t="s">
        <v>30</v>
      </c>
      <c r="I34" s="234"/>
      <c r="J34" s="234"/>
    </row>
    <row r="35" spans="1:10" ht="25.5" customHeight="1">
      <c r="A35" s="234"/>
      <c r="B35" s="171" t="s">
        <v>31</v>
      </c>
      <c r="C35" s="171" t="s">
        <v>1</v>
      </c>
      <c r="D35" s="171" t="s">
        <v>2</v>
      </c>
      <c r="E35" s="171" t="s">
        <v>31</v>
      </c>
      <c r="F35" s="171" t="s">
        <v>1</v>
      </c>
      <c r="G35" s="171" t="s">
        <v>2</v>
      </c>
      <c r="H35" s="171" t="s">
        <v>31</v>
      </c>
      <c r="I35" s="171" t="s">
        <v>1</v>
      </c>
      <c r="J35" s="171" t="s">
        <v>2</v>
      </c>
    </row>
    <row r="36" spans="1:10" ht="20.100000000000001" customHeight="1">
      <c r="A36" s="146" t="s">
        <v>46</v>
      </c>
      <c r="B36" s="147">
        <v>58.91</v>
      </c>
      <c r="C36" s="147">
        <v>67.790000000000006</v>
      </c>
      <c r="D36" s="147">
        <v>49.69</v>
      </c>
      <c r="E36" s="147">
        <v>73.23</v>
      </c>
      <c r="F36" s="147">
        <v>77.98</v>
      </c>
      <c r="G36" s="147">
        <v>68.14</v>
      </c>
      <c r="H36" s="147">
        <v>50.05</v>
      </c>
      <c r="I36" s="147">
        <v>61.31</v>
      </c>
      <c r="J36" s="147">
        <v>38.57</v>
      </c>
    </row>
    <row r="37" spans="1:10" ht="20.100000000000001" customHeight="1">
      <c r="A37" s="146" t="s">
        <v>33</v>
      </c>
      <c r="B37" s="147">
        <v>64.010000000000005</v>
      </c>
      <c r="C37" s="147">
        <v>71.17</v>
      </c>
      <c r="D37" s="147">
        <v>56.67</v>
      </c>
      <c r="E37" s="147">
        <v>76.650000000000006</v>
      </c>
      <c r="F37" s="147">
        <v>80.14</v>
      </c>
      <c r="G37" s="147">
        <v>72.97</v>
      </c>
      <c r="H37" s="147">
        <v>56.23</v>
      </c>
      <c r="I37" s="147">
        <v>65.52</v>
      </c>
      <c r="J37" s="147">
        <v>46.88</v>
      </c>
    </row>
    <row r="38" spans="1:10" ht="20.100000000000001" customHeight="1">
      <c r="A38" s="146" t="s">
        <v>34</v>
      </c>
      <c r="B38" s="147">
        <v>54.57</v>
      </c>
      <c r="C38" s="147">
        <v>62.52</v>
      </c>
      <c r="D38" s="147">
        <v>45.95</v>
      </c>
      <c r="E38" s="147">
        <v>70.430000000000007</v>
      </c>
      <c r="F38" s="147">
        <v>75.13</v>
      </c>
      <c r="G38" s="147">
        <v>65.28</v>
      </c>
      <c r="H38" s="147">
        <v>35.19</v>
      </c>
      <c r="I38" s="147">
        <v>46.91</v>
      </c>
      <c r="J38" s="147">
        <v>22.64</v>
      </c>
    </row>
    <row r="39" spans="1:10" ht="25.5" customHeight="1">
      <c r="A39" s="148" t="s">
        <v>47</v>
      </c>
      <c r="B39" s="147">
        <v>54.02</v>
      </c>
      <c r="C39" s="147">
        <v>69.23</v>
      </c>
      <c r="D39" s="147">
        <v>38.72</v>
      </c>
      <c r="E39" s="147">
        <v>67.14</v>
      </c>
      <c r="F39" s="147">
        <v>77.98</v>
      </c>
      <c r="G39" s="147">
        <v>55.44</v>
      </c>
      <c r="H39" s="147">
        <v>50.79</v>
      </c>
      <c r="I39" s="147">
        <v>66.98</v>
      </c>
      <c r="J39" s="147">
        <v>34.799999999999997</v>
      </c>
    </row>
    <row r="40" spans="1:10" ht="20.100000000000001" customHeight="1">
      <c r="A40" s="146" t="s">
        <v>35</v>
      </c>
      <c r="B40" s="147">
        <v>43.58</v>
      </c>
      <c r="C40" s="147">
        <v>54.15</v>
      </c>
      <c r="D40" s="147">
        <v>31.89</v>
      </c>
      <c r="E40" s="147">
        <v>59.57</v>
      </c>
      <c r="F40" s="147">
        <v>70.28</v>
      </c>
      <c r="G40" s="147">
        <v>47.55</v>
      </c>
      <c r="H40" s="147">
        <v>36.99</v>
      </c>
      <c r="I40" s="147">
        <v>47.43</v>
      </c>
      <c r="J40" s="147">
        <v>25.51</v>
      </c>
    </row>
    <row r="41" spans="1:10">
      <c r="A41" s="149"/>
      <c r="B41" s="150"/>
      <c r="C41" s="150"/>
      <c r="D41" s="150"/>
      <c r="E41" s="150"/>
      <c r="F41" s="150"/>
      <c r="G41" s="150"/>
      <c r="H41" s="150"/>
      <c r="I41" s="150"/>
      <c r="J41" s="150"/>
    </row>
    <row r="42" spans="1:10">
      <c r="H42" s="151"/>
      <c r="I42" s="20"/>
      <c r="J42" s="27" t="s">
        <v>166</v>
      </c>
    </row>
  </sheetData>
  <mergeCells count="16">
    <mergeCell ref="A32:J32"/>
    <mergeCell ref="I33:J33"/>
    <mergeCell ref="A34:A35"/>
    <mergeCell ref="B34:D34"/>
    <mergeCell ref="E34:G34"/>
    <mergeCell ref="H34:J34"/>
    <mergeCell ref="A25:J25"/>
    <mergeCell ref="A20:J20"/>
    <mergeCell ref="A1:J1"/>
    <mergeCell ref="A3:A4"/>
    <mergeCell ref="B3:D3"/>
    <mergeCell ref="E3:G3"/>
    <mergeCell ref="H3:J3"/>
    <mergeCell ref="A5:J5"/>
    <mergeCell ref="A10:J10"/>
    <mergeCell ref="A15:J15"/>
  </mergeCells>
  <phoneticPr fontId="0" type="noConversion"/>
  <printOptions horizontalCentered="1"/>
  <pageMargins left="0.74803149606299202" right="0.74803149606299202" top="0.98425196850393704" bottom="0.98425196850393704" header="0.511811023622047" footer="0.511811023622047"/>
  <pageSetup paperSize="9" firstPageNumber="129" orientation="portrait" r:id="rId1"/>
  <headerFooter alignWithMargins="0">
    <oddHeader>&amp;C&amp;P</oddHeader>
  </headerFooter>
  <rowBreaks count="1" manualBreakCount="1">
    <brk id="3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9"/>
  <sheetViews>
    <sheetView view="pageBreakPreview" zoomScaleSheetLayoutView="100" workbookViewId="0">
      <selection sqref="A1:G1"/>
    </sheetView>
  </sheetViews>
  <sheetFormatPr defaultColWidth="9.140625" defaultRowHeight="12.75"/>
  <cols>
    <col min="1" max="1" width="21" style="4" customWidth="1"/>
    <col min="2" max="3" width="10.85546875" style="4" customWidth="1"/>
    <col min="4" max="4" width="10.28515625" style="4" customWidth="1"/>
    <col min="5" max="5" width="11.5703125" style="4" customWidth="1"/>
    <col min="6" max="6" width="10.28515625" style="4" customWidth="1"/>
    <col min="7" max="7" width="10.140625" style="4" customWidth="1"/>
    <col min="8" max="16384" width="9.140625" style="4"/>
  </cols>
  <sheetData>
    <row r="1" spans="1:15" ht="60" customHeight="1">
      <c r="A1" s="261" t="s">
        <v>193</v>
      </c>
      <c r="B1" s="261"/>
      <c r="C1" s="261"/>
      <c r="D1" s="261"/>
      <c r="E1" s="261"/>
      <c r="F1" s="261"/>
      <c r="G1" s="261"/>
    </row>
    <row r="2" spans="1:15" s="20" customFormat="1" ht="13.15" customHeight="1">
      <c r="A2" s="34" t="s">
        <v>97</v>
      </c>
      <c r="B2" s="34"/>
      <c r="C2" s="34"/>
      <c r="D2" s="34"/>
      <c r="E2" s="34"/>
      <c r="F2" s="34"/>
      <c r="G2" s="34"/>
    </row>
    <row r="3" spans="1:15" ht="20.100000000000001" customHeight="1">
      <c r="A3" s="262" t="s">
        <v>36</v>
      </c>
      <c r="B3" s="262" t="s">
        <v>43</v>
      </c>
      <c r="C3" s="262"/>
      <c r="D3" s="262"/>
      <c r="E3" s="262" t="s">
        <v>48</v>
      </c>
      <c r="F3" s="262"/>
      <c r="G3" s="262"/>
    </row>
    <row r="4" spans="1:15" ht="20.100000000000001" customHeight="1">
      <c r="A4" s="262"/>
      <c r="B4" s="114" t="s">
        <v>191</v>
      </c>
      <c r="C4" s="114" t="s">
        <v>37</v>
      </c>
      <c r="D4" s="114" t="s">
        <v>27</v>
      </c>
      <c r="E4" s="114" t="s">
        <v>26</v>
      </c>
      <c r="F4" s="114" t="s">
        <v>37</v>
      </c>
      <c r="G4" s="114" t="s">
        <v>27</v>
      </c>
    </row>
    <row r="5" spans="1:15" ht="20.100000000000001" customHeight="1">
      <c r="A5" s="35" t="s">
        <v>31</v>
      </c>
      <c r="B5" s="36">
        <v>52</v>
      </c>
      <c r="C5" s="36">
        <v>56</v>
      </c>
      <c r="D5" s="36">
        <v>58</v>
      </c>
      <c r="E5" s="37">
        <v>60</v>
      </c>
      <c r="F5" s="36">
        <v>60</v>
      </c>
      <c r="G5" s="36">
        <v>53</v>
      </c>
    </row>
    <row r="6" spans="1:15" ht="20.100000000000001" customHeight="1">
      <c r="A6" s="35" t="s">
        <v>1</v>
      </c>
      <c r="B6" s="36">
        <v>48</v>
      </c>
      <c r="C6" s="36">
        <v>60</v>
      </c>
      <c r="D6" s="36">
        <v>64</v>
      </c>
      <c r="E6" s="36">
        <v>67</v>
      </c>
      <c r="F6" s="36">
        <v>73</v>
      </c>
      <c r="G6" s="36">
        <v>68</v>
      </c>
    </row>
    <row r="7" spans="1:15" ht="20.100000000000001" customHeight="1">
      <c r="A7" s="35" t="s">
        <v>2</v>
      </c>
      <c r="B7" s="36">
        <v>56</v>
      </c>
      <c r="C7" s="36">
        <v>51</v>
      </c>
      <c r="D7" s="36">
        <v>51</v>
      </c>
      <c r="E7" s="37">
        <v>52</v>
      </c>
      <c r="F7" s="36">
        <v>44</v>
      </c>
      <c r="G7" s="36">
        <v>35</v>
      </c>
    </row>
    <row r="8" spans="1:15" ht="13.15" customHeight="1">
      <c r="A8" s="38"/>
      <c r="B8" s="38"/>
      <c r="C8" s="38"/>
      <c r="D8" s="38"/>
      <c r="E8" s="38"/>
      <c r="F8" s="38"/>
      <c r="G8" s="38"/>
    </row>
    <row r="9" spans="1:15" ht="13.15" customHeight="1">
      <c r="A9" s="230" t="s">
        <v>192</v>
      </c>
      <c r="B9" s="38"/>
      <c r="C9" s="38"/>
      <c r="D9" s="38"/>
      <c r="E9" s="38"/>
      <c r="F9" s="38"/>
      <c r="G9" s="38"/>
    </row>
    <row r="10" spans="1:15" ht="13.15" customHeight="1">
      <c r="A10" s="34"/>
      <c r="B10" s="38"/>
      <c r="C10" s="38"/>
      <c r="D10" s="34"/>
      <c r="E10" s="38"/>
      <c r="F10" s="38"/>
      <c r="G10" s="39" t="s">
        <v>190</v>
      </c>
    </row>
    <row r="11" spans="1:15">
      <c r="A11" s="20"/>
      <c r="B11" s="20"/>
      <c r="C11" s="21"/>
      <c r="D11" s="20"/>
    </row>
    <row r="12" spans="1:15">
      <c r="C12" s="19"/>
      <c r="G12" s="22"/>
      <c r="H12" s="22"/>
      <c r="I12" s="23"/>
      <c r="J12" s="22"/>
      <c r="K12" s="22"/>
      <c r="L12" s="22"/>
      <c r="M12" s="22"/>
      <c r="N12" s="22"/>
      <c r="O12" s="22"/>
    </row>
    <row r="13" spans="1:15">
      <c r="A13" s="24"/>
      <c r="C13" s="19"/>
    </row>
    <row r="16" spans="1:15">
      <c r="A16" s="24"/>
    </row>
    <row r="17" spans="1:12">
      <c r="A17" s="24"/>
    </row>
    <row r="19" spans="1:12">
      <c r="I19" s="22"/>
      <c r="J19" s="22"/>
      <c r="K19" s="22"/>
      <c r="L19" s="22"/>
    </row>
  </sheetData>
  <mergeCells count="4">
    <mergeCell ref="A1:G1"/>
    <mergeCell ref="A3:A4"/>
    <mergeCell ref="B3:D3"/>
    <mergeCell ref="E3:G3"/>
  </mergeCells>
  <printOptions horizontalCentered="1"/>
  <pageMargins left="0.74803149606299202" right="0.74803149606299202" top="0.98425196850393704" bottom="0.98425196850393704" header="0.511811023622047" footer="0.511811023622047"/>
  <pageSetup paperSize="9" orientation="portrait" r:id="rId1"/>
  <headerFooter alignWithMargins="0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6"/>
  <sheetViews>
    <sheetView view="pageBreakPreview" zoomScaleSheetLayoutView="100" workbookViewId="0">
      <selection activeCell="H4" sqref="H4"/>
    </sheetView>
  </sheetViews>
  <sheetFormatPr defaultColWidth="9.140625" defaultRowHeight="15"/>
  <cols>
    <col min="1" max="1" width="17.5703125" style="142" bestFit="1" customWidth="1"/>
    <col min="2" max="10" width="9.28515625" style="142" customWidth="1"/>
    <col min="11" max="16384" width="9.140625" style="142"/>
  </cols>
  <sheetData>
    <row r="1" spans="1:10" ht="60" customHeight="1">
      <c r="A1" s="264" t="s">
        <v>152</v>
      </c>
      <c r="B1" s="265"/>
      <c r="C1" s="265"/>
      <c r="D1" s="265"/>
      <c r="E1" s="265"/>
      <c r="F1" s="265"/>
      <c r="G1" s="265"/>
      <c r="H1" s="265"/>
      <c r="I1" s="265"/>
      <c r="J1" s="265"/>
    </row>
    <row r="2" spans="1:10">
      <c r="A2" s="275" t="s">
        <v>98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0" ht="20.100000000000001" customHeight="1">
      <c r="A3" s="266" t="s">
        <v>25</v>
      </c>
      <c r="B3" s="268" t="s">
        <v>151</v>
      </c>
      <c r="C3" s="269"/>
      <c r="D3" s="270"/>
      <c r="E3" s="271" t="s">
        <v>59</v>
      </c>
      <c r="F3" s="268" t="s">
        <v>153</v>
      </c>
      <c r="G3" s="269"/>
      <c r="H3" s="269"/>
      <c r="I3" s="270"/>
      <c r="J3" s="273" t="s">
        <v>59</v>
      </c>
    </row>
    <row r="4" spans="1:10" ht="25.5" customHeight="1">
      <c r="A4" s="267"/>
      <c r="B4" s="164" t="s">
        <v>1</v>
      </c>
      <c r="C4" s="164" t="s">
        <v>2</v>
      </c>
      <c r="D4" s="153" t="s">
        <v>0</v>
      </c>
      <c r="E4" s="272"/>
      <c r="F4" s="164" t="s">
        <v>1</v>
      </c>
      <c r="G4" s="164" t="s">
        <v>2</v>
      </c>
      <c r="H4" s="164" t="s">
        <v>196</v>
      </c>
      <c r="I4" s="153" t="s">
        <v>0</v>
      </c>
      <c r="J4" s="274"/>
    </row>
    <row r="5" spans="1:10" s="210" customFormat="1" ht="16.7" customHeight="1">
      <c r="A5" s="154" t="s">
        <v>48</v>
      </c>
      <c r="B5" s="165">
        <v>69</v>
      </c>
      <c r="C5" s="165">
        <v>36</v>
      </c>
      <c r="D5" s="165">
        <v>52</v>
      </c>
      <c r="E5" s="166">
        <f>C5/B5</f>
        <v>0.52173913043478259</v>
      </c>
      <c r="F5" s="156">
        <v>69.23</v>
      </c>
      <c r="G5" s="156">
        <v>38.72</v>
      </c>
      <c r="H5" s="156">
        <v>36.07</v>
      </c>
      <c r="I5" s="156">
        <v>54.02</v>
      </c>
      <c r="J5" s="155">
        <f t="shared" ref="J5:J43" si="0">F5/G5</f>
        <v>1.787964876033058</v>
      </c>
    </row>
    <row r="6" spans="1:10" s="210" customFormat="1" ht="16.7" customHeight="1">
      <c r="A6" s="157" t="s">
        <v>11</v>
      </c>
      <c r="B6" s="167">
        <v>79.099999999999994</v>
      </c>
      <c r="C6" s="167">
        <v>58</v>
      </c>
      <c r="D6" s="167">
        <v>68</v>
      </c>
      <c r="E6" s="168">
        <f>C6/B6</f>
        <v>0.73324905183312272</v>
      </c>
      <c r="F6" s="159">
        <v>86.4</v>
      </c>
      <c r="G6" s="159">
        <v>65.760000000000005</v>
      </c>
      <c r="H6" s="159">
        <v>69.44</v>
      </c>
      <c r="I6" s="159">
        <v>76.2</v>
      </c>
      <c r="J6" s="158">
        <f t="shared" si="0"/>
        <v>1.3138686131386861</v>
      </c>
    </row>
    <row r="7" spans="1:10" s="210" customFormat="1" ht="16.7" customHeight="1">
      <c r="A7" s="157" t="s">
        <v>103</v>
      </c>
      <c r="B7" s="169" t="s">
        <v>149</v>
      </c>
      <c r="C7" s="169" t="s">
        <v>149</v>
      </c>
      <c r="D7" s="169" t="s">
        <v>149</v>
      </c>
      <c r="E7" s="168" t="s">
        <v>149</v>
      </c>
      <c r="F7" s="161">
        <v>48.65</v>
      </c>
      <c r="G7" s="161">
        <v>10.97</v>
      </c>
      <c r="H7" s="161">
        <v>32.14</v>
      </c>
      <c r="I7" s="161">
        <v>29.93</v>
      </c>
      <c r="J7" s="158">
        <f t="shared" si="0"/>
        <v>4.4348222424794894</v>
      </c>
    </row>
    <row r="8" spans="1:10" s="210" customFormat="1" ht="16.7" customHeight="1">
      <c r="A8" s="157" t="s">
        <v>17</v>
      </c>
      <c r="B8" s="167">
        <v>69.5</v>
      </c>
      <c r="C8" s="167">
        <v>28</v>
      </c>
      <c r="D8" s="167">
        <v>48</v>
      </c>
      <c r="E8" s="168">
        <f t="shared" ref="E8:E18" si="1">C8/B8</f>
        <v>0.40287769784172661</v>
      </c>
      <c r="F8" s="159">
        <v>68.05</v>
      </c>
      <c r="G8" s="159">
        <v>27.03</v>
      </c>
      <c r="H8" s="159">
        <v>20.83</v>
      </c>
      <c r="I8" s="159">
        <v>47.53</v>
      </c>
      <c r="J8" s="158">
        <f t="shared" si="0"/>
        <v>2.5175730669626337</v>
      </c>
    </row>
    <row r="9" spans="1:10" s="210" customFormat="1" ht="16.7" customHeight="1">
      <c r="A9" s="157" t="s">
        <v>63</v>
      </c>
      <c r="B9" s="167">
        <v>55.7</v>
      </c>
      <c r="C9" s="167">
        <v>16</v>
      </c>
      <c r="D9" s="167">
        <v>34</v>
      </c>
      <c r="E9" s="168">
        <f t="shared" si="1"/>
        <v>0.28725314183123879</v>
      </c>
      <c r="F9" s="159">
        <v>53.81</v>
      </c>
      <c r="G9" s="159">
        <v>19.36</v>
      </c>
      <c r="H9" s="159">
        <v>20</v>
      </c>
      <c r="I9" s="159">
        <v>36.31</v>
      </c>
      <c r="J9" s="158">
        <f t="shared" si="0"/>
        <v>2.7794421487603307</v>
      </c>
    </row>
    <row r="10" spans="1:10" s="210" customFormat="1" ht="16.7" customHeight="1">
      <c r="A10" s="157" t="s">
        <v>21</v>
      </c>
      <c r="B10" s="167">
        <v>60.5</v>
      </c>
      <c r="C10" s="167">
        <v>24</v>
      </c>
      <c r="D10" s="167">
        <v>42</v>
      </c>
      <c r="E10" s="168">
        <f t="shared" si="1"/>
        <v>0.39669421487603307</v>
      </c>
      <c r="F10" s="159">
        <v>65.099999999999994</v>
      </c>
      <c r="G10" s="159">
        <v>29.4</v>
      </c>
      <c r="H10" s="159">
        <v>15.15</v>
      </c>
      <c r="I10" s="159">
        <v>46.84</v>
      </c>
      <c r="J10" s="158">
        <f t="shared" si="0"/>
        <v>2.2142857142857144</v>
      </c>
    </row>
    <row r="11" spans="1:10" s="210" customFormat="1" ht="16.7" customHeight="1">
      <c r="A11" s="157" t="s">
        <v>64</v>
      </c>
      <c r="B11" s="167">
        <v>68.400000000000006</v>
      </c>
      <c r="C11" s="167">
        <v>35</v>
      </c>
      <c r="D11" s="167">
        <v>52</v>
      </c>
      <c r="E11" s="168">
        <f t="shared" si="1"/>
        <v>0.51169590643274854</v>
      </c>
      <c r="F11" s="159">
        <v>66.17</v>
      </c>
      <c r="G11" s="159">
        <v>35.04</v>
      </c>
      <c r="H11" s="159">
        <v>9.09</v>
      </c>
      <c r="I11" s="159">
        <v>50.72</v>
      </c>
      <c r="J11" s="158">
        <f t="shared" si="0"/>
        <v>1.8884132420091324</v>
      </c>
    </row>
    <row r="12" spans="1:10" s="210" customFormat="1" ht="16.7" customHeight="1">
      <c r="A12" s="157" t="s">
        <v>19</v>
      </c>
      <c r="B12" s="167">
        <v>68.5</v>
      </c>
      <c r="C12" s="167">
        <v>45</v>
      </c>
      <c r="D12" s="167">
        <v>56</v>
      </c>
      <c r="E12" s="168">
        <f t="shared" si="1"/>
        <v>0.65693430656934304</v>
      </c>
      <c r="F12" s="159">
        <v>77.47</v>
      </c>
      <c r="G12" s="159">
        <v>51.81</v>
      </c>
      <c r="H12" s="159">
        <v>36.36</v>
      </c>
      <c r="I12" s="159">
        <v>64.67</v>
      </c>
      <c r="J12" s="158">
        <f t="shared" si="0"/>
        <v>1.4952711831692722</v>
      </c>
    </row>
    <row r="13" spans="1:10" s="210" customFormat="1" ht="16.7" customHeight="1">
      <c r="A13" s="157" t="s">
        <v>15</v>
      </c>
      <c r="B13" s="167">
        <v>61</v>
      </c>
      <c r="C13" s="167">
        <v>25</v>
      </c>
      <c r="D13" s="167">
        <v>43</v>
      </c>
      <c r="E13" s="168">
        <f t="shared" si="1"/>
        <v>0.4098360655737705</v>
      </c>
      <c r="F13" s="159">
        <v>57.35</v>
      </c>
      <c r="G13" s="159">
        <v>30.27</v>
      </c>
      <c r="H13" s="159">
        <v>27.45</v>
      </c>
      <c r="I13" s="159">
        <v>44.18</v>
      </c>
      <c r="J13" s="158">
        <f t="shared" si="0"/>
        <v>1.8946151304922365</v>
      </c>
    </row>
    <row r="14" spans="1:10" s="210" customFormat="1" ht="16.7" customHeight="1">
      <c r="A14" s="157" t="s">
        <v>74</v>
      </c>
      <c r="B14" s="167">
        <v>71</v>
      </c>
      <c r="C14" s="167">
        <v>35</v>
      </c>
      <c r="D14" s="167">
        <v>52</v>
      </c>
      <c r="E14" s="168">
        <f t="shared" si="1"/>
        <v>0.49295774647887325</v>
      </c>
      <c r="F14" s="159">
        <v>75.319999999999993</v>
      </c>
      <c r="G14" s="159">
        <v>40.380000000000003</v>
      </c>
      <c r="H14" s="159">
        <v>30</v>
      </c>
      <c r="I14" s="159">
        <v>57.29</v>
      </c>
      <c r="J14" s="158">
        <f t="shared" si="0"/>
        <v>1.8652798415056957</v>
      </c>
    </row>
    <row r="15" spans="1:10" s="210" customFormat="1" ht="16.7" customHeight="1">
      <c r="A15" s="157" t="s">
        <v>75</v>
      </c>
      <c r="B15" s="167">
        <v>52</v>
      </c>
      <c r="C15" s="167">
        <v>21</v>
      </c>
      <c r="D15" s="167">
        <v>36</v>
      </c>
      <c r="E15" s="168">
        <f t="shared" si="1"/>
        <v>0.40384615384615385</v>
      </c>
      <c r="F15" s="159">
        <v>64.84</v>
      </c>
      <c r="G15" s="159">
        <v>28.85</v>
      </c>
      <c r="H15" s="159">
        <v>26.83</v>
      </c>
      <c r="I15" s="159">
        <v>46.09</v>
      </c>
      <c r="J15" s="158">
        <f t="shared" si="0"/>
        <v>2.2474870017331021</v>
      </c>
    </row>
    <row r="16" spans="1:10" s="210" customFormat="1" ht="16.7" customHeight="1">
      <c r="A16" s="157" t="s">
        <v>9</v>
      </c>
      <c r="B16" s="167">
        <v>72</v>
      </c>
      <c r="C16" s="167">
        <v>23</v>
      </c>
      <c r="D16" s="167">
        <v>45</v>
      </c>
      <c r="E16" s="168">
        <f t="shared" si="1"/>
        <v>0.31944444444444442</v>
      </c>
      <c r="F16" s="159">
        <v>68.150000000000006</v>
      </c>
      <c r="G16" s="159">
        <v>22.52</v>
      </c>
      <c r="H16" s="159">
        <v>37.14</v>
      </c>
      <c r="I16" s="159">
        <v>43.59</v>
      </c>
      <c r="J16" s="158">
        <f t="shared" si="0"/>
        <v>3.0261989342806399</v>
      </c>
    </row>
    <row r="17" spans="1:10" s="210" customFormat="1" ht="16.7" customHeight="1">
      <c r="A17" s="157" t="s">
        <v>12</v>
      </c>
      <c r="B17" s="167">
        <v>80</v>
      </c>
      <c r="C17" s="167">
        <v>55</v>
      </c>
      <c r="D17" s="167">
        <v>67</v>
      </c>
      <c r="E17" s="168">
        <f t="shared" si="1"/>
        <v>0.6875</v>
      </c>
      <c r="F17" s="159">
        <v>83.07</v>
      </c>
      <c r="G17" s="159">
        <v>61.68</v>
      </c>
      <c r="H17" s="159">
        <v>51.06</v>
      </c>
      <c r="I17" s="159">
        <v>72.209999999999994</v>
      </c>
      <c r="J17" s="158">
        <f t="shared" si="0"/>
        <v>1.3467898832684824</v>
      </c>
    </row>
    <row r="18" spans="1:10" s="210" customFormat="1" ht="16.7" customHeight="1">
      <c r="A18" s="157" t="s">
        <v>10</v>
      </c>
      <c r="B18" s="167">
        <v>86</v>
      </c>
      <c r="C18" s="167">
        <v>43</v>
      </c>
      <c r="D18" s="167">
        <v>64</v>
      </c>
      <c r="E18" s="168">
        <f t="shared" si="1"/>
        <v>0.5</v>
      </c>
      <c r="F18" s="159">
        <v>84.37</v>
      </c>
      <c r="G18" s="159">
        <v>44.41</v>
      </c>
      <c r="H18" s="159">
        <v>30.23</v>
      </c>
      <c r="I18" s="159">
        <v>63.75</v>
      </c>
      <c r="J18" s="158">
        <f t="shared" si="0"/>
        <v>1.8997973429407793</v>
      </c>
    </row>
    <row r="19" spans="1:10" s="210" customFormat="1" ht="16.7" customHeight="1">
      <c r="A19" s="157" t="s">
        <v>105</v>
      </c>
      <c r="B19" s="169" t="s">
        <v>149</v>
      </c>
      <c r="C19" s="169" t="s">
        <v>149</v>
      </c>
      <c r="D19" s="169" t="s">
        <v>149</v>
      </c>
      <c r="E19" s="168" t="s">
        <v>149</v>
      </c>
      <c r="F19" s="161">
        <v>65.08</v>
      </c>
      <c r="G19" s="161">
        <v>18.100000000000001</v>
      </c>
      <c r="H19" s="161">
        <v>30.67</v>
      </c>
      <c r="I19" s="161">
        <v>41.97</v>
      </c>
      <c r="J19" s="158">
        <f t="shared" si="0"/>
        <v>3.5955801104972371</v>
      </c>
    </row>
    <row r="20" spans="1:10" s="210" customFormat="1" ht="16.7" customHeight="1">
      <c r="A20" s="157" t="s">
        <v>8</v>
      </c>
      <c r="B20" s="167">
        <v>79</v>
      </c>
      <c r="C20" s="167">
        <v>41</v>
      </c>
      <c r="D20" s="167">
        <v>60</v>
      </c>
      <c r="E20" s="168">
        <f>C20/B20</f>
        <v>0.51898734177215189</v>
      </c>
      <c r="F20" s="159">
        <v>77.599999999999994</v>
      </c>
      <c r="G20" s="159">
        <v>41.54</v>
      </c>
      <c r="H20" s="159">
        <v>42.45</v>
      </c>
      <c r="I20" s="159">
        <v>59.29</v>
      </c>
      <c r="J20" s="158">
        <f t="shared" si="0"/>
        <v>1.868078960038517</v>
      </c>
    </row>
    <row r="21" spans="1:10" s="210" customFormat="1" ht="16.7" customHeight="1">
      <c r="A21" s="157" t="s">
        <v>22</v>
      </c>
      <c r="B21" s="167">
        <v>54</v>
      </c>
      <c r="C21" s="167">
        <v>5</v>
      </c>
      <c r="D21" s="167">
        <v>32</v>
      </c>
      <c r="E21" s="168">
        <f>C21/B21</f>
        <v>9.2592592592592587E-2</v>
      </c>
      <c r="F21" s="159">
        <v>32.880000000000003</v>
      </c>
      <c r="G21" s="159">
        <v>8.66</v>
      </c>
      <c r="H21" s="159">
        <v>61.54</v>
      </c>
      <c r="I21" s="159">
        <v>22.01</v>
      </c>
      <c r="J21" s="158">
        <f t="shared" si="0"/>
        <v>3.7967667436489609</v>
      </c>
    </row>
    <row r="22" spans="1:10" s="210" customFormat="1" ht="16.7" customHeight="1">
      <c r="A22" s="157" t="s">
        <v>107</v>
      </c>
      <c r="B22" s="169" t="s">
        <v>149</v>
      </c>
      <c r="C22" s="169" t="s">
        <v>149</v>
      </c>
      <c r="D22" s="169" t="s">
        <v>149</v>
      </c>
      <c r="E22" s="168" t="s">
        <v>149</v>
      </c>
      <c r="F22" s="161">
        <v>59.03</v>
      </c>
      <c r="G22" s="161">
        <v>22.92</v>
      </c>
      <c r="H22" s="161">
        <v>18.18</v>
      </c>
      <c r="I22" s="161">
        <v>40.43</v>
      </c>
      <c r="J22" s="158">
        <f t="shared" si="0"/>
        <v>2.575479930191972</v>
      </c>
    </row>
    <row r="23" spans="1:10" s="210" customFormat="1" ht="16.7" customHeight="1">
      <c r="A23" s="157" t="s">
        <v>58</v>
      </c>
      <c r="B23" s="167">
        <v>69</v>
      </c>
      <c r="C23" s="167">
        <v>21</v>
      </c>
      <c r="D23" s="167">
        <v>45</v>
      </c>
      <c r="E23" s="168">
        <f>C23/B23</f>
        <v>0.30434782608695654</v>
      </c>
      <c r="F23" s="159">
        <v>67.8</v>
      </c>
      <c r="G23" s="159">
        <v>22.28</v>
      </c>
      <c r="H23" s="159">
        <v>25</v>
      </c>
      <c r="I23" s="159">
        <v>44.82</v>
      </c>
      <c r="J23" s="158">
        <f t="shared" si="0"/>
        <v>3.0430879712746854</v>
      </c>
    </row>
    <row r="24" spans="1:10" s="210" customFormat="1" ht="16.7" customHeight="1">
      <c r="A24" s="157" t="s">
        <v>24</v>
      </c>
      <c r="B24" s="167">
        <v>73</v>
      </c>
      <c r="C24" s="167">
        <v>46</v>
      </c>
      <c r="D24" s="167">
        <v>59</v>
      </c>
      <c r="E24" s="168">
        <f>C24/B24</f>
        <v>0.63013698630136983</v>
      </c>
      <c r="F24" s="159">
        <v>74.45</v>
      </c>
      <c r="G24" s="159">
        <v>49.45</v>
      </c>
      <c r="H24" s="159">
        <v>36.36</v>
      </c>
      <c r="I24" s="159">
        <v>61.63</v>
      </c>
      <c r="J24" s="158">
        <f t="shared" si="0"/>
        <v>1.5055611729019212</v>
      </c>
    </row>
    <row r="25" spans="1:10" s="210" customFormat="1" ht="16.7" customHeight="1">
      <c r="A25" s="157" t="s">
        <v>13</v>
      </c>
      <c r="B25" s="167">
        <v>80</v>
      </c>
      <c r="C25" s="167">
        <v>50</v>
      </c>
      <c r="D25" s="167">
        <v>65</v>
      </c>
      <c r="E25" s="168">
        <f>C25/B25</f>
        <v>0.625</v>
      </c>
      <c r="F25" s="159">
        <v>75.25</v>
      </c>
      <c r="G25" s="159">
        <v>50.41</v>
      </c>
      <c r="H25" s="159">
        <v>44.36</v>
      </c>
      <c r="I25" s="159">
        <v>62.56</v>
      </c>
      <c r="J25" s="158">
        <f t="shared" si="0"/>
        <v>1.49275937314025</v>
      </c>
    </row>
    <row r="26" spans="1:10" s="210" customFormat="1" ht="16.7" customHeight="1">
      <c r="A26" s="157" t="s">
        <v>6</v>
      </c>
      <c r="B26" s="167">
        <v>70</v>
      </c>
      <c r="C26" s="167">
        <v>39</v>
      </c>
      <c r="D26" s="167">
        <v>55</v>
      </c>
      <c r="E26" s="168">
        <f>C26/B26</f>
        <v>0.55714285714285716</v>
      </c>
      <c r="F26" s="159">
        <v>71.88</v>
      </c>
      <c r="G26" s="159">
        <v>41.6</v>
      </c>
      <c r="H26" s="159">
        <v>54.84</v>
      </c>
      <c r="I26" s="159">
        <v>56.81</v>
      </c>
      <c r="J26" s="158">
        <f t="shared" si="0"/>
        <v>1.7278846153846152</v>
      </c>
    </row>
    <row r="27" spans="1:10" s="210" customFormat="1" ht="16.7" customHeight="1">
      <c r="A27" s="157" t="s">
        <v>104</v>
      </c>
      <c r="B27" s="169" t="s">
        <v>149</v>
      </c>
      <c r="C27" s="169" t="s">
        <v>149</v>
      </c>
      <c r="D27" s="169" t="s">
        <v>149</v>
      </c>
      <c r="E27" s="168" t="s">
        <v>149</v>
      </c>
      <c r="F27" s="161">
        <v>47.68</v>
      </c>
      <c r="G27" s="161">
        <v>12.82</v>
      </c>
      <c r="H27" s="161">
        <v>26.83</v>
      </c>
      <c r="I27" s="161">
        <v>30.39</v>
      </c>
      <c r="J27" s="158">
        <f t="shared" si="0"/>
        <v>3.719188767550702</v>
      </c>
    </row>
    <row r="28" spans="1:10" s="210" customFormat="1" ht="16.7" customHeight="1">
      <c r="A28" s="157" t="s">
        <v>108</v>
      </c>
      <c r="B28" s="169" t="s">
        <v>149</v>
      </c>
      <c r="C28" s="169" t="s">
        <v>149</v>
      </c>
      <c r="D28" s="169" t="s">
        <v>149</v>
      </c>
      <c r="E28" s="168" t="s">
        <v>149</v>
      </c>
      <c r="F28" s="161">
        <v>59.99</v>
      </c>
      <c r="G28" s="161">
        <v>12.49</v>
      </c>
      <c r="H28" s="161">
        <v>18.18</v>
      </c>
      <c r="I28" s="161">
        <v>36.61</v>
      </c>
      <c r="J28" s="158">
        <f t="shared" si="0"/>
        <v>4.8030424339471578</v>
      </c>
    </row>
    <row r="29" spans="1:10" s="210" customFormat="1" ht="16.7" customHeight="1">
      <c r="A29" s="157" t="s">
        <v>4</v>
      </c>
      <c r="B29" s="167">
        <v>74</v>
      </c>
      <c r="C29" s="167">
        <v>43</v>
      </c>
      <c r="D29" s="167">
        <v>58</v>
      </c>
      <c r="E29" s="168">
        <f>C29/B29</f>
        <v>0.58108108108108103</v>
      </c>
      <c r="F29" s="159">
        <v>72.8</v>
      </c>
      <c r="G29" s="159">
        <v>42.73</v>
      </c>
      <c r="H29" s="159">
        <v>34.130000000000003</v>
      </c>
      <c r="I29" s="159">
        <v>58.21</v>
      </c>
      <c r="J29" s="158">
        <f t="shared" si="0"/>
        <v>1.7037210390826119</v>
      </c>
    </row>
    <row r="30" spans="1:10" s="210" customFormat="1" ht="16.7" customHeight="1">
      <c r="A30" s="157" t="s">
        <v>106</v>
      </c>
      <c r="B30" s="169" t="s">
        <v>149</v>
      </c>
      <c r="C30" s="169" t="s">
        <v>149</v>
      </c>
      <c r="D30" s="169" t="s">
        <v>149</v>
      </c>
      <c r="E30" s="168" t="s">
        <v>149</v>
      </c>
      <c r="F30" s="161">
        <v>60.63</v>
      </c>
      <c r="G30" s="161">
        <v>15.02</v>
      </c>
      <c r="H30" s="161">
        <v>9.09</v>
      </c>
      <c r="I30" s="161">
        <v>37.43</v>
      </c>
      <c r="J30" s="158">
        <f t="shared" si="0"/>
        <v>4.036617842876165</v>
      </c>
    </row>
    <row r="31" spans="1:10" s="211" customFormat="1" ht="16.7" customHeight="1">
      <c r="A31" s="157" t="s">
        <v>3</v>
      </c>
      <c r="B31" s="167">
        <v>66</v>
      </c>
      <c r="C31" s="167">
        <v>38</v>
      </c>
      <c r="D31" s="167">
        <v>52</v>
      </c>
      <c r="E31" s="168">
        <f>C31/B31</f>
        <v>0.5757575757575758</v>
      </c>
      <c r="F31" s="159">
        <v>68.58</v>
      </c>
      <c r="G31" s="159">
        <v>40.700000000000003</v>
      </c>
      <c r="H31" s="159">
        <v>33.44</v>
      </c>
      <c r="I31" s="159">
        <v>55.04</v>
      </c>
      <c r="J31" s="158">
        <f t="shared" si="0"/>
        <v>1.6850122850122848</v>
      </c>
    </row>
    <row r="32" spans="1:10" s="212" customFormat="1" ht="16.7" customHeight="1">
      <c r="A32" s="157" t="s">
        <v>109</v>
      </c>
      <c r="B32" s="169" t="s">
        <v>149</v>
      </c>
      <c r="C32" s="169" t="s">
        <v>149</v>
      </c>
      <c r="D32" s="169" t="s">
        <v>149</v>
      </c>
      <c r="E32" s="168" t="s">
        <v>149</v>
      </c>
      <c r="F32" s="161">
        <v>50.43</v>
      </c>
      <c r="G32" s="161">
        <v>16.59</v>
      </c>
      <c r="H32" s="161">
        <v>16</v>
      </c>
      <c r="I32" s="161">
        <v>34.46</v>
      </c>
      <c r="J32" s="158">
        <f t="shared" si="0"/>
        <v>3.0397830018083183</v>
      </c>
    </row>
    <row r="33" spans="1:10" s="211" customFormat="1" ht="16.7" customHeight="1">
      <c r="A33" s="157" t="s">
        <v>23</v>
      </c>
      <c r="B33" s="167">
        <v>44</v>
      </c>
      <c r="C33" s="167">
        <v>9</v>
      </c>
      <c r="D33" s="167">
        <v>28</v>
      </c>
      <c r="E33" s="168">
        <f>C33/B33</f>
        <v>0.20454545454545456</v>
      </c>
      <c r="F33" s="159">
        <v>51.67</v>
      </c>
      <c r="G33" s="159">
        <v>14.5</v>
      </c>
      <c r="H33" s="159">
        <v>15.79</v>
      </c>
      <c r="I33" s="159">
        <v>33.130000000000003</v>
      </c>
      <c r="J33" s="158">
        <f t="shared" si="0"/>
        <v>3.5634482758620689</v>
      </c>
    </row>
    <row r="34" spans="1:10" s="212" customFormat="1" ht="16.7" customHeight="1">
      <c r="A34" s="157" t="s">
        <v>7</v>
      </c>
      <c r="B34" s="167">
        <v>73</v>
      </c>
      <c r="C34" s="167">
        <v>40</v>
      </c>
      <c r="D34" s="167">
        <v>57</v>
      </c>
      <c r="E34" s="168">
        <f>C34/B34</f>
        <v>0.54794520547945202</v>
      </c>
      <c r="F34" s="159">
        <v>73.989999999999995</v>
      </c>
      <c r="G34" s="159">
        <v>44.35</v>
      </c>
      <c r="H34" s="159">
        <v>34.340000000000003</v>
      </c>
      <c r="I34" s="159">
        <v>59.06</v>
      </c>
      <c r="J34" s="158">
        <f t="shared" si="0"/>
        <v>1.6683201803833143</v>
      </c>
    </row>
    <row r="35" spans="1:10" s="212" customFormat="1" ht="16.7" customHeight="1">
      <c r="A35" s="157" t="s">
        <v>20</v>
      </c>
      <c r="B35" s="167">
        <v>71</v>
      </c>
      <c r="C35" s="167">
        <v>36</v>
      </c>
      <c r="D35" s="167">
        <v>54</v>
      </c>
      <c r="E35" s="168">
        <f>C35/B35</f>
        <v>0.50704225352112675</v>
      </c>
      <c r="F35" s="159">
        <v>62.25</v>
      </c>
      <c r="G35" s="159">
        <v>35.1</v>
      </c>
      <c r="H35" s="159">
        <v>42.11</v>
      </c>
      <c r="I35" s="159">
        <v>50.27</v>
      </c>
      <c r="J35" s="158">
        <f t="shared" si="0"/>
        <v>1.7735042735042734</v>
      </c>
    </row>
    <row r="36" spans="1:10" s="212" customFormat="1" ht="16.7" customHeight="1">
      <c r="A36" s="157" t="s">
        <v>16</v>
      </c>
      <c r="B36" s="170">
        <v>69</v>
      </c>
      <c r="C36" s="170">
        <v>26</v>
      </c>
      <c r="D36" s="170">
        <v>47</v>
      </c>
      <c r="E36" s="168">
        <f>C36/B36</f>
        <v>0.37681159420289856</v>
      </c>
      <c r="F36" s="163">
        <v>60.5</v>
      </c>
      <c r="G36" s="163">
        <v>21.64</v>
      </c>
      <c r="H36" s="163">
        <v>22.22</v>
      </c>
      <c r="I36" s="163">
        <v>41.37</v>
      </c>
      <c r="J36" s="158">
        <f t="shared" si="0"/>
        <v>2.7957486136783731</v>
      </c>
    </row>
    <row r="37" spans="1:10" s="212" customFormat="1" ht="16.7" customHeight="1">
      <c r="A37" s="157" t="s">
        <v>52</v>
      </c>
      <c r="B37" s="170">
        <v>27</v>
      </c>
      <c r="C37" s="170">
        <v>4</v>
      </c>
      <c r="D37" s="170">
        <v>14</v>
      </c>
      <c r="E37" s="168" t="s">
        <v>149</v>
      </c>
      <c r="F37" s="163">
        <v>39.020000000000003</v>
      </c>
      <c r="G37" s="163">
        <v>9.06</v>
      </c>
      <c r="H37" s="163">
        <v>6.25</v>
      </c>
      <c r="I37" s="163">
        <v>23.86</v>
      </c>
      <c r="J37" s="158">
        <f t="shared" si="0"/>
        <v>4.3068432671081682</v>
      </c>
    </row>
    <row r="38" spans="1:10" s="212" customFormat="1" ht="16.7" customHeight="1">
      <c r="A38" s="157" t="s">
        <v>154</v>
      </c>
      <c r="B38" s="170" t="s">
        <v>149</v>
      </c>
      <c r="C38" s="170" t="s">
        <v>149</v>
      </c>
      <c r="D38" s="170" t="s">
        <v>149</v>
      </c>
      <c r="E38" s="170" t="s">
        <v>149</v>
      </c>
      <c r="F38" s="158">
        <v>82.93</v>
      </c>
      <c r="G38" s="158">
        <v>26.52</v>
      </c>
      <c r="H38" s="158">
        <v>25</v>
      </c>
      <c r="I38" s="158">
        <v>53.46</v>
      </c>
      <c r="J38" s="158">
        <f t="shared" si="0"/>
        <v>3.1270739064856716</v>
      </c>
    </row>
    <row r="39" spans="1:10" s="212" customFormat="1" ht="16.7" customHeight="1">
      <c r="A39" s="157" t="s">
        <v>155</v>
      </c>
      <c r="B39" s="170" t="s">
        <v>149</v>
      </c>
      <c r="C39" s="170" t="s">
        <v>149</v>
      </c>
      <c r="D39" s="170" t="s">
        <v>149</v>
      </c>
      <c r="E39" s="170" t="s">
        <v>149</v>
      </c>
      <c r="F39" s="158">
        <v>79.05</v>
      </c>
      <c r="G39" s="158">
        <v>26.47</v>
      </c>
      <c r="H39" s="158">
        <v>20</v>
      </c>
      <c r="I39" s="158">
        <v>52.66</v>
      </c>
      <c r="J39" s="158">
        <f t="shared" si="0"/>
        <v>2.9863996977710614</v>
      </c>
    </row>
    <row r="40" spans="1:10" s="212" customFormat="1" ht="16.7" customHeight="1">
      <c r="A40" s="157" t="s">
        <v>156</v>
      </c>
      <c r="B40" s="170" t="s">
        <v>149</v>
      </c>
      <c r="C40" s="170" t="s">
        <v>149</v>
      </c>
      <c r="D40" s="170" t="s">
        <v>149</v>
      </c>
      <c r="E40" s="170" t="s">
        <v>149</v>
      </c>
      <c r="F40" s="158">
        <v>33.090000000000003</v>
      </c>
      <c r="G40" s="158">
        <v>3.62</v>
      </c>
      <c r="H40" s="158" t="s">
        <v>149</v>
      </c>
      <c r="I40" s="158">
        <v>18.690000000000001</v>
      </c>
      <c r="J40" s="158">
        <f t="shared" si="0"/>
        <v>9.140883977900554</v>
      </c>
    </row>
    <row r="41" spans="1:10" s="212" customFormat="1" ht="16.7" customHeight="1">
      <c r="A41" s="157" t="s">
        <v>157</v>
      </c>
      <c r="B41" s="170" t="s">
        <v>149</v>
      </c>
      <c r="C41" s="170" t="s">
        <v>149</v>
      </c>
      <c r="D41" s="170" t="s">
        <v>149</v>
      </c>
      <c r="E41" s="170" t="s">
        <v>149</v>
      </c>
      <c r="F41" s="158">
        <v>35.340000000000003</v>
      </c>
      <c r="G41" s="158">
        <v>4.57</v>
      </c>
      <c r="H41" s="158" t="s">
        <v>149</v>
      </c>
      <c r="I41" s="158">
        <v>20.37</v>
      </c>
      <c r="J41" s="158">
        <f t="shared" si="0"/>
        <v>7.7330415754923418</v>
      </c>
    </row>
    <row r="42" spans="1:10" s="212" customFormat="1" ht="16.7" customHeight="1">
      <c r="A42" s="157" t="s">
        <v>158</v>
      </c>
      <c r="B42" s="170" t="s">
        <v>149</v>
      </c>
      <c r="C42" s="170" t="s">
        <v>149</v>
      </c>
      <c r="D42" s="170" t="s">
        <v>149</v>
      </c>
      <c r="E42" s="170" t="s">
        <v>149</v>
      </c>
      <c r="F42" s="158">
        <v>35.14</v>
      </c>
      <c r="G42" s="158">
        <v>5.95</v>
      </c>
      <c r="H42" s="158" t="s">
        <v>149</v>
      </c>
      <c r="I42" s="158">
        <v>21.94</v>
      </c>
      <c r="J42" s="158">
        <f t="shared" si="0"/>
        <v>5.9058823529411768</v>
      </c>
    </row>
    <row r="43" spans="1:10" s="212" customFormat="1" ht="16.7" customHeight="1">
      <c r="A43" s="157" t="s">
        <v>159</v>
      </c>
      <c r="B43" s="170" t="s">
        <v>149</v>
      </c>
      <c r="C43" s="170" t="s">
        <v>149</v>
      </c>
      <c r="D43" s="170" t="s">
        <v>149</v>
      </c>
      <c r="E43" s="170" t="s">
        <v>149</v>
      </c>
      <c r="F43" s="158">
        <v>54.39</v>
      </c>
      <c r="G43" s="158">
        <v>18.29</v>
      </c>
      <c r="H43" s="158" t="s">
        <v>149</v>
      </c>
      <c r="I43" s="158">
        <v>36.840000000000003</v>
      </c>
      <c r="J43" s="158">
        <f t="shared" si="0"/>
        <v>2.9737561509021324</v>
      </c>
    </row>
    <row r="44" spans="1:10" s="219" customFormat="1" ht="13.15" customHeight="1">
      <c r="A44" s="218" t="s">
        <v>181</v>
      </c>
      <c r="B44" s="220"/>
      <c r="C44" s="220"/>
      <c r="D44" s="220"/>
      <c r="E44" s="221"/>
      <c r="F44" s="220"/>
      <c r="G44" s="220"/>
      <c r="H44" s="220"/>
      <c r="I44" s="220"/>
      <c r="J44" s="221"/>
    </row>
    <row r="45" spans="1:10" s="219" customFormat="1" ht="13.15" customHeight="1">
      <c r="A45" s="222" t="s">
        <v>160</v>
      </c>
      <c r="B45" s="263" t="s">
        <v>161</v>
      </c>
      <c r="C45" s="263"/>
      <c r="D45" s="263"/>
      <c r="E45" s="263"/>
      <c r="F45" s="263"/>
      <c r="G45" s="263"/>
      <c r="H45" s="263"/>
      <c r="I45" s="263"/>
      <c r="J45" s="263"/>
    </row>
    <row r="46" spans="1:10" s="219" customFormat="1" ht="13.15" customHeight="1">
      <c r="A46" s="223"/>
      <c r="B46" s="223" t="s">
        <v>162</v>
      </c>
      <c r="C46" s="223"/>
      <c r="D46" s="223"/>
      <c r="E46" s="223"/>
      <c r="F46" s="223"/>
      <c r="G46" s="223"/>
      <c r="H46" s="223"/>
      <c r="I46" s="223"/>
      <c r="J46" s="223"/>
    </row>
  </sheetData>
  <mergeCells count="7">
    <mergeCell ref="B45:J45"/>
    <mergeCell ref="A1:J1"/>
    <mergeCell ref="A3:A4"/>
    <mergeCell ref="B3:D3"/>
    <mergeCell ref="E3:E4"/>
    <mergeCell ref="F3:I3"/>
    <mergeCell ref="J3:J4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portrait" r:id="rId1"/>
  <headerFooter>
    <oddHeader>&amp;C&amp;P</oddHeader>
  </headerFooter>
  <colBreaks count="1" manualBreakCount="1">
    <brk id="1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44"/>
  <sheetViews>
    <sheetView tabSelected="1" view="pageBreakPreview" zoomScaleSheetLayoutView="100" workbookViewId="0">
      <selection activeCell="A5" sqref="A5"/>
    </sheetView>
  </sheetViews>
  <sheetFormatPr defaultColWidth="9.140625" defaultRowHeight="14.25"/>
  <cols>
    <col min="1" max="1" width="11.85546875" style="208" customWidth="1"/>
    <col min="2" max="2" width="5.5703125" style="208" bestFit="1" customWidth="1"/>
    <col min="3" max="3" width="7.85546875" style="208" customWidth="1"/>
    <col min="4" max="4" width="7.42578125" style="208" customWidth="1"/>
    <col min="5" max="5" width="5.5703125" style="208" bestFit="1" customWidth="1"/>
    <col min="6" max="6" width="4.85546875" style="208" bestFit="1" customWidth="1"/>
    <col min="7" max="7" width="5.5703125" style="208" bestFit="1" customWidth="1"/>
    <col min="8" max="8" width="7.85546875" style="208" customWidth="1"/>
    <col min="9" max="9" width="7.42578125" style="208" bestFit="1" customWidth="1"/>
    <col min="10" max="10" width="5.5703125" style="208" bestFit="1" customWidth="1"/>
    <col min="11" max="11" width="5.28515625" style="208" customWidth="1"/>
    <col min="12" max="12" width="5.5703125" style="208" bestFit="1" customWidth="1"/>
    <col min="13" max="13" width="7.5703125" style="208" customWidth="1"/>
    <col min="14" max="14" width="7.42578125" style="208" customWidth="1"/>
    <col min="15" max="15" width="5.5703125" style="208" bestFit="1" customWidth="1"/>
    <col min="16" max="16" width="5" style="208" customWidth="1"/>
    <col min="17" max="16384" width="9.140625" style="208"/>
  </cols>
  <sheetData>
    <row r="1" spans="1:16" ht="60" customHeight="1">
      <c r="A1" s="264" t="s">
        <v>163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>
      <c r="A2" s="275" t="s">
        <v>126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</row>
    <row r="3" spans="1:16" ht="20.100000000000001" customHeight="1">
      <c r="A3" s="266" t="s">
        <v>25</v>
      </c>
      <c r="B3" s="268" t="s">
        <v>60</v>
      </c>
      <c r="C3" s="269"/>
      <c r="D3" s="269"/>
      <c r="E3" s="270"/>
      <c r="F3" s="273" t="s">
        <v>59</v>
      </c>
      <c r="G3" s="268" t="s">
        <v>61</v>
      </c>
      <c r="H3" s="269"/>
      <c r="I3" s="269"/>
      <c r="J3" s="270"/>
      <c r="K3" s="273" t="s">
        <v>59</v>
      </c>
      <c r="L3" s="268" t="s">
        <v>62</v>
      </c>
      <c r="M3" s="269"/>
      <c r="N3" s="269"/>
      <c r="O3" s="270"/>
      <c r="P3" s="271" t="s">
        <v>59</v>
      </c>
    </row>
    <row r="4" spans="1:16" ht="25.5" customHeight="1">
      <c r="A4" s="267"/>
      <c r="B4" s="186" t="s">
        <v>1</v>
      </c>
      <c r="C4" s="186" t="s">
        <v>2</v>
      </c>
      <c r="D4" s="186" t="s">
        <v>180</v>
      </c>
      <c r="E4" s="153" t="s">
        <v>0</v>
      </c>
      <c r="F4" s="274"/>
      <c r="G4" s="186" t="s">
        <v>1</v>
      </c>
      <c r="H4" s="186" t="s">
        <v>2</v>
      </c>
      <c r="I4" s="186" t="s">
        <v>180</v>
      </c>
      <c r="J4" s="153" t="s">
        <v>0</v>
      </c>
      <c r="K4" s="274"/>
      <c r="L4" s="186" t="s">
        <v>1</v>
      </c>
      <c r="M4" s="186" t="s">
        <v>2</v>
      </c>
      <c r="N4" s="186" t="s">
        <v>180</v>
      </c>
      <c r="O4" s="153" t="s">
        <v>0</v>
      </c>
      <c r="P4" s="272"/>
    </row>
    <row r="5" spans="1:16" ht="25.5" customHeight="1">
      <c r="A5" s="207" t="s">
        <v>47</v>
      </c>
      <c r="B5" s="155">
        <v>77.98</v>
      </c>
      <c r="C5" s="155">
        <v>55.44</v>
      </c>
      <c r="D5" s="155">
        <v>45.04</v>
      </c>
      <c r="E5" s="155">
        <v>67.14</v>
      </c>
      <c r="F5" s="155">
        <f>B5/C5</f>
        <v>1.4065656565656568</v>
      </c>
      <c r="G5" s="155">
        <v>66.989999999999995</v>
      </c>
      <c r="H5" s="155">
        <v>34.840000000000003</v>
      </c>
      <c r="I5" s="155">
        <v>28.6</v>
      </c>
      <c r="J5" s="155">
        <v>50.8</v>
      </c>
      <c r="K5" s="155">
        <f t="shared" ref="K5:K43" si="0">G5/H5</f>
        <v>1.9227898966704933</v>
      </c>
      <c r="L5" s="156">
        <v>69.23</v>
      </c>
      <c r="M5" s="156">
        <v>38.72</v>
      </c>
      <c r="N5" s="156">
        <v>36.07</v>
      </c>
      <c r="O5" s="156">
        <v>54.02</v>
      </c>
      <c r="P5" s="155">
        <f t="shared" ref="P5:P43" si="1">L5/M5</f>
        <v>1.787964876033058</v>
      </c>
    </row>
    <row r="6" spans="1:16" s="213" customFormat="1" ht="16.5" customHeight="1">
      <c r="A6" s="157" t="s">
        <v>11</v>
      </c>
      <c r="B6" s="158">
        <v>91.26</v>
      </c>
      <c r="C6" s="158">
        <v>78.2</v>
      </c>
      <c r="D6" s="158">
        <v>66.67</v>
      </c>
      <c r="E6" s="158">
        <v>85.14</v>
      </c>
      <c r="F6" s="158">
        <f>B6/C6</f>
        <v>1.1670076726342711</v>
      </c>
      <c r="G6" s="158">
        <v>84.89</v>
      </c>
      <c r="H6" s="158">
        <v>62.37</v>
      </c>
      <c r="I6" s="158">
        <v>72.22</v>
      </c>
      <c r="J6" s="158">
        <v>73.599999999999994</v>
      </c>
      <c r="K6" s="158">
        <f t="shared" si="0"/>
        <v>1.3610710277376945</v>
      </c>
      <c r="L6" s="163">
        <v>86.4</v>
      </c>
      <c r="M6" s="163">
        <v>65.760000000000005</v>
      </c>
      <c r="N6" s="163">
        <v>69.44</v>
      </c>
      <c r="O6" s="163">
        <v>76.2</v>
      </c>
      <c r="P6" s="158">
        <f t="shared" si="1"/>
        <v>1.3138686131386861</v>
      </c>
    </row>
    <row r="7" spans="1:16" s="213" customFormat="1" ht="16.5" customHeight="1">
      <c r="A7" s="160" t="s">
        <v>103</v>
      </c>
      <c r="B7" s="163" t="s">
        <v>149</v>
      </c>
      <c r="C7" s="163" t="s">
        <v>149</v>
      </c>
      <c r="D7" s="163" t="s">
        <v>149</v>
      </c>
      <c r="E7" s="163" t="s">
        <v>149</v>
      </c>
      <c r="F7" s="163" t="s">
        <v>149</v>
      </c>
      <c r="G7" s="161">
        <v>48.65</v>
      </c>
      <c r="H7" s="161">
        <v>10.97</v>
      </c>
      <c r="I7" s="161">
        <v>32.14</v>
      </c>
      <c r="J7" s="161">
        <v>29.93</v>
      </c>
      <c r="K7" s="161">
        <f t="shared" si="0"/>
        <v>4.4348222424794894</v>
      </c>
      <c r="L7" s="161">
        <v>48.65</v>
      </c>
      <c r="M7" s="161">
        <v>10.97</v>
      </c>
      <c r="N7" s="161">
        <v>32.14</v>
      </c>
      <c r="O7" s="161">
        <v>29.93</v>
      </c>
      <c r="P7" s="158">
        <f t="shared" si="1"/>
        <v>4.4348222424794894</v>
      </c>
    </row>
    <row r="8" spans="1:16" s="213" customFormat="1" ht="16.5" customHeight="1">
      <c r="A8" s="162" t="s">
        <v>17</v>
      </c>
      <c r="B8" s="158">
        <v>87.05</v>
      </c>
      <c r="C8" s="158">
        <v>65.52</v>
      </c>
      <c r="D8" s="158">
        <v>100</v>
      </c>
      <c r="E8" s="158">
        <v>77.63</v>
      </c>
      <c r="F8" s="158">
        <f t="shared" ref="F8:F36" si="2">B8/C8</f>
        <v>1.3286019536019535</v>
      </c>
      <c r="G8" s="158">
        <v>66.95</v>
      </c>
      <c r="H8" s="158">
        <v>25.32</v>
      </c>
      <c r="I8" s="158">
        <v>17.39</v>
      </c>
      <c r="J8" s="158">
        <v>45.99</v>
      </c>
      <c r="K8" s="158">
        <f t="shared" si="0"/>
        <v>2.6441548183254344</v>
      </c>
      <c r="L8" s="163">
        <v>68.05</v>
      </c>
      <c r="M8" s="163">
        <v>27.03</v>
      </c>
      <c r="N8" s="163">
        <v>20.83</v>
      </c>
      <c r="O8" s="163">
        <v>47.53</v>
      </c>
      <c r="P8" s="158">
        <f t="shared" si="1"/>
        <v>2.5175730669626337</v>
      </c>
    </row>
    <row r="9" spans="1:16" s="213" customFormat="1" ht="16.5" customHeight="1">
      <c r="A9" s="157" t="s">
        <v>63</v>
      </c>
      <c r="B9" s="158" t="s">
        <v>149</v>
      </c>
      <c r="C9" s="158" t="s">
        <v>149</v>
      </c>
      <c r="D9" s="158" t="s">
        <v>149</v>
      </c>
      <c r="E9" s="158" t="s">
        <v>149</v>
      </c>
      <c r="F9" s="158" t="s">
        <v>149</v>
      </c>
      <c r="G9" s="158">
        <v>53.81</v>
      </c>
      <c r="H9" s="158">
        <v>19.36</v>
      </c>
      <c r="I9" s="158">
        <v>20</v>
      </c>
      <c r="J9" s="158">
        <v>36.31</v>
      </c>
      <c r="K9" s="158">
        <f t="shared" si="0"/>
        <v>2.7794421487603307</v>
      </c>
      <c r="L9" s="163">
        <v>53.81</v>
      </c>
      <c r="M9" s="163">
        <v>19.36</v>
      </c>
      <c r="N9" s="163">
        <v>20</v>
      </c>
      <c r="O9" s="163">
        <v>36.31</v>
      </c>
      <c r="P9" s="158">
        <f t="shared" si="1"/>
        <v>2.7794421487603307</v>
      </c>
    </row>
    <row r="10" spans="1:16" s="213" customFormat="1" ht="16.5" customHeight="1">
      <c r="A10" s="157" t="s">
        <v>21</v>
      </c>
      <c r="B10" s="158" t="s">
        <v>149</v>
      </c>
      <c r="C10" s="158" t="s">
        <v>149</v>
      </c>
      <c r="D10" s="158" t="s">
        <v>149</v>
      </c>
      <c r="E10" s="158" t="s">
        <v>149</v>
      </c>
      <c r="F10" s="158" t="s">
        <v>149</v>
      </c>
      <c r="G10" s="158">
        <v>65.099999999999994</v>
      </c>
      <c r="H10" s="158">
        <v>29.4</v>
      </c>
      <c r="I10" s="158">
        <v>15.15</v>
      </c>
      <c r="J10" s="158">
        <v>46.84</v>
      </c>
      <c r="K10" s="158">
        <f t="shared" si="0"/>
        <v>2.2142857142857144</v>
      </c>
      <c r="L10" s="163">
        <v>65.099999999999994</v>
      </c>
      <c r="M10" s="163">
        <v>29.4</v>
      </c>
      <c r="N10" s="163">
        <v>15.15</v>
      </c>
      <c r="O10" s="163">
        <v>46.84</v>
      </c>
      <c r="P10" s="158">
        <f t="shared" si="1"/>
        <v>2.2142857142857144</v>
      </c>
    </row>
    <row r="11" spans="1:16" s="213" customFormat="1" ht="16.5" customHeight="1">
      <c r="A11" s="157" t="s">
        <v>64</v>
      </c>
      <c r="B11" s="158">
        <v>71.66</v>
      </c>
      <c r="C11" s="158">
        <v>44.81</v>
      </c>
      <c r="D11" s="158" t="s">
        <v>149</v>
      </c>
      <c r="E11" s="158">
        <v>58.49</v>
      </c>
      <c r="F11" s="158">
        <f t="shared" si="2"/>
        <v>1.5991966079000222</v>
      </c>
      <c r="G11" s="158">
        <v>65</v>
      </c>
      <c r="H11" s="158">
        <v>33.08</v>
      </c>
      <c r="I11" s="158">
        <v>14.29</v>
      </c>
      <c r="J11" s="158">
        <v>49.1</v>
      </c>
      <c r="K11" s="158">
        <f t="shared" si="0"/>
        <v>1.9649334945586459</v>
      </c>
      <c r="L11" s="163">
        <v>66.17</v>
      </c>
      <c r="M11" s="163">
        <v>35.04</v>
      </c>
      <c r="N11" s="163">
        <v>9.09</v>
      </c>
      <c r="O11" s="163">
        <v>50.72</v>
      </c>
      <c r="P11" s="158">
        <f t="shared" si="1"/>
        <v>1.8884132420091324</v>
      </c>
    </row>
    <row r="12" spans="1:16" s="213" customFormat="1" ht="16.5" customHeight="1">
      <c r="A12" s="157" t="s">
        <v>19</v>
      </c>
      <c r="B12" s="158">
        <v>86.59</v>
      </c>
      <c r="C12" s="158">
        <v>64.69</v>
      </c>
      <c r="D12" s="158">
        <v>50</v>
      </c>
      <c r="E12" s="158">
        <v>76.36</v>
      </c>
      <c r="F12" s="158">
        <f t="shared" si="2"/>
        <v>1.3385376410573506</v>
      </c>
      <c r="G12" s="158">
        <v>76.12</v>
      </c>
      <c r="H12" s="158">
        <v>50.24</v>
      </c>
      <c r="I12" s="158">
        <v>33.33</v>
      </c>
      <c r="J12" s="158">
        <v>63.14</v>
      </c>
      <c r="K12" s="158">
        <f t="shared" si="0"/>
        <v>1.5151273885350318</v>
      </c>
      <c r="L12" s="163">
        <v>77.47</v>
      </c>
      <c r="M12" s="163">
        <v>51.81</v>
      </c>
      <c r="N12" s="163">
        <v>36.36</v>
      </c>
      <c r="O12" s="163">
        <v>64.67</v>
      </c>
      <c r="P12" s="158">
        <f t="shared" si="1"/>
        <v>1.4952711831692722</v>
      </c>
    </row>
    <row r="13" spans="1:16" s="213" customFormat="1" ht="16.5" customHeight="1">
      <c r="A13" s="157" t="s">
        <v>15</v>
      </c>
      <c r="B13" s="158">
        <v>77.959999999999994</v>
      </c>
      <c r="C13" s="158">
        <v>58.72</v>
      </c>
      <c r="D13" s="158">
        <v>46.51</v>
      </c>
      <c r="E13" s="158">
        <v>68.739999999999995</v>
      </c>
      <c r="F13" s="158">
        <f t="shared" si="2"/>
        <v>1.3276566757493187</v>
      </c>
      <c r="G13" s="158">
        <v>50.73</v>
      </c>
      <c r="H13" s="158">
        <v>21.46</v>
      </c>
      <c r="I13" s="158">
        <v>13.56</v>
      </c>
      <c r="J13" s="158">
        <v>36.43</v>
      </c>
      <c r="K13" s="158">
        <f t="shared" si="0"/>
        <v>2.3639328984156567</v>
      </c>
      <c r="L13" s="163">
        <v>57.35</v>
      </c>
      <c r="M13" s="163">
        <v>30.27</v>
      </c>
      <c r="N13" s="163">
        <v>27.45</v>
      </c>
      <c r="O13" s="163">
        <v>44.18</v>
      </c>
      <c r="P13" s="158">
        <f t="shared" si="1"/>
        <v>1.8946151304922365</v>
      </c>
    </row>
    <row r="14" spans="1:16" s="213" customFormat="1" ht="16.5" customHeight="1">
      <c r="A14" s="157" t="s">
        <v>74</v>
      </c>
      <c r="B14" s="158">
        <v>78.849999999999994</v>
      </c>
      <c r="C14" s="158">
        <v>56.59</v>
      </c>
      <c r="D14" s="158">
        <v>40</v>
      </c>
      <c r="E14" s="158">
        <v>68.13</v>
      </c>
      <c r="F14" s="158">
        <f t="shared" si="2"/>
        <v>1.3933557165576955</v>
      </c>
      <c r="G14" s="158">
        <v>75.209999999999994</v>
      </c>
      <c r="H14" s="158">
        <v>39.92</v>
      </c>
      <c r="I14" s="158">
        <v>28.89</v>
      </c>
      <c r="J14" s="158">
        <v>56.96</v>
      </c>
      <c r="K14" s="158">
        <f t="shared" si="0"/>
        <v>1.8840180360721441</v>
      </c>
      <c r="L14" s="163">
        <v>75.319999999999993</v>
      </c>
      <c r="M14" s="163">
        <v>40.380000000000003</v>
      </c>
      <c r="N14" s="163">
        <v>30</v>
      </c>
      <c r="O14" s="163">
        <v>57.29</v>
      </c>
      <c r="P14" s="158">
        <f t="shared" si="1"/>
        <v>1.8652798415056957</v>
      </c>
    </row>
    <row r="15" spans="1:16" s="213" customFormat="1" ht="16.5" customHeight="1">
      <c r="A15" s="157" t="s">
        <v>75</v>
      </c>
      <c r="B15" s="158">
        <v>81.3</v>
      </c>
      <c r="C15" s="158">
        <v>53.92</v>
      </c>
      <c r="D15" s="158">
        <v>50</v>
      </c>
      <c r="E15" s="158">
        <v>67.92</v>
      </c>
      <c r="F15" s="158">
        <f t="shared" si="2"/>
        <v>1.5077893175074184</v>
      </c>
      <c r="G15" s="158">
        <v>63.9</v>
      </c>
      <c r="H15" s="158">
        <v>27.6</v>
      </c>
      <c r="I15" s="158">
        <v>25.64</v>
      </c>
      <c r="J15" s="158">
        <v>44.93</v>
      </c>
      <c r="K15" s="158">
        <f t="shared" si="0"/>
        <v>2.3152173913043477</v>
      </c>
      <c r="L15" s="163">
        <v>64.84</v>
      </c>
      <c r="M15" s="163">
        <v>28.85</v>
      </c>
      <c r="N15" s="163">
        <v>26.83</v>
      </c>
      <c r="O15" s="163">
        <v>46.09</v>
      </c>
      <c r="P15" s="158">
        <f t="shared" si="1"/>
        <v>2.2474870017331021</v>
      </c>
    </row>
    <row r="16" spans="1:16" s="213" customFormat="1" ht="16.5" customHeight="1">
      <c r="A16" s="162" t="s">
        <v>9</v>
      </c>
      <c r="B16" s="158">
        <v>71.67</v>
      </c>
      <c r="C16" s="158">
        <v>37.35</v>
      </c>
      <c r="D16" s="158">
        <v>16.670000000000002</v>
      </c>
      <c r="E16" s="158">
        <v>53.83</v>
      </c>
      <c r="F16" s="158">
        <f t="shared" si="2"/>
        <v>1.9188755020080321</v>
      </c>
      <c r="G16" s="158">
        <v>67.209999999999994</v>
      </c>
      <c r="H16" s="158">
        <v>18.91</v>
      </c>
      <c r="I16" s="158">
        <v>41.38</v>
      </c>
      <c r="J16" s="158">
        <v>40.98</v>
      </c>
      <c r="K16" s="158">
        <f t="shared" si="0"/>
        <v>3.554204124801692</v>
      </c>
      <c r="L16" s="163">
        <v>68.150000000000006</v>
      </c>
      <c r="M16" s="163">
        <v>22.52</v>
      </c>
      <c r="N16" s="163">
        <v>37.14</v>
      </c>
      <c r="O16" s="163">
        <v>43.59</v>
      </c>
      <c r="P16" s="158">
        <f t="shared" si="1"/>
        <v>3.0261989342806399</v>
      </c>
    </row>
    <row r="17" spans="1:16" s="213" customFormat="1" ht="16.5" customHeight="1">
      <c r="A17" s="162" t="s">
        <v>12</v>
      </c>
      <c r="B17" s="158">
        <v>88.43</v>
      </c>
      <c r="C17" s="158">
        <v>76.03</v>
      </c>
      <c r="D17" s="158">
        <v>70</v>
      </c>
      <c r="E17" s="158">
        <v>82.34</v>
      </c>
      <c r="F17" s="158">
        <f t="shared" si="2"/>
        <v>1.16309351571748</v>
      </c>
      <c r="G17" s="158">
        <v>82.18</v>
      </c>
      <c r="H17" s="158">
        <v>59.49</v>
      </c>
      <c r="I17" s="158">
        <v>17.649999999999999</v>
      </c>
      <c r="J17" s="158">
        <v>70.59</v>
      </c>
      <c r="K17" s="158">
        <f t="shared" si="0"/>
        <v>1.3814086401075811</v>
      </c>
      <c r="L17" s="163">
        <v>83.07</v>
      </c>
      <c r="M17" s="163">
        <v>61.68</v>
      </c>
      <c r="N17" s="163">
        <v>51.06</v>
      </c>
      <c r="O17" s="163">
        <v>72.209999999999994</v>
      </c>
      <c r="P17" s="158">
        <f t="shared" si="1"/>
        <v>1.3467898832684824</v>
      </c>
    </row>
    <row r="18" spans="1:16" s="213" customFormat="1" ht="16.5" customHeight="1">
      <c r="A18" s="162" t="s">
        <v>10</v>
      </c>
      <c r="B18" s="158">
        <v>85.98</v>
      </c>
      <c r="C18" s="158">
        <v>56.25</v>
      </c>
      <c r="D18" s="158">
        <v>100</v>
      </c>
      <c r="E18" s="158">
        <v>71.05</v>
      </c>
      <c r="F18" s="158">
        <f t="shared" si="2"/>
        <v>1.5285333333333333</v>
      </c>
      <c r="G18" s="158">
        <v>84.24</v>
      </c>
      <c r="H18" s="158">
        <v>43.48</v>
      </c>
      <c r="I18" s="158">
        <v>28.57</v>
      </c>
      <c r="J18" s="158">
        <v>63.17</v>
      </c>
      <c r="K18" s="158">
        <f t="shared" si="0"/>
        <v>1.937442502299908</v>
      </c>
      <c r="L18" s="163">
        <v>84.37</v>
      </c>
      <c r="M18" s="163">
        <v>44.41</v>
      </c>
      <c r="N18" s="163">
        <v>30.23</v>
      </c>
      <c r="O18" s="163">
        <v>63.75</v>
      </c>
      <c r="P18" s="158">
        <f t="shared" si="1"/>
        <v>1.8997973429407793</v>
      </c>
    </row>
    <row r="19" spans="1:16" s="213" customFormat="1" ht="16.5" customHeight="1">
      <c r="A19" s="160" t="s">
        <v>105</v>
      </c>
      <c r="B19" s="163">
        <v>73.040000000000006</v>
      </c>
      <c r="C19" s="163">
        <v>30.98</v>
      </c>
      <c r="D19" s="163">
        <v>20</v>
      </c>
      <c r="E19" s="163">
        <v>52.9</v>
      </c>
      <c r="F19" s="158">
        <f t="shared" si="2"/>
        <v>2.3576500968366689</v>
      </c>
      <c r="G19" s="161">
        <v>64.14</v>
      </c>
      <c r="H19" s="161">
        <v>16.649999999999999</v>
      </c>
      <c r="I19" s="161">
        <v>33.33</v>
      </c>
      <c r="J19" s="161">
        <v>40.770000000000003</v>
      </c>
      <c r="K19" s="161">
        <f t="shared" si="0"/>
        <v>3.8522522522522524</v>
      </c>
      <c r="L19" s="161">
        <v>65.08</v>
      </c>
      <c r="M19" s="161">
        <v>18.100000000000001</v>
      </c>
      <c r="N19" s="161">
        <v>30.67</v>
      </c>
      <c r="O19" s="161">
        <v>41.97</v>
      </c>
      <c r="P19" s="158">
        <f t="shared" si="1"/>
        <v>3.5955801104972371</v>
      </c>
    </row>
    <row r="20" spans="1:16" s="213" customFormat="1" ht="16.5" customHeight="1">
      <c r="A20" s="162" t="s">
        <v>8</v>
      </c>
      <c r="B20" s="158">
        <v>84.36</v>
      </c>
      <c r="C20" s="158">
        <v>63.48</v>
      </c>
      <c r="D20" s="158">
        <v>50</v>
      </c>
      <c r="E20" s="158">
        <v>74.52</v>
      </c>
      <c r="F20" s="158">
        <f t="shared" si="2"/>
        <v>1.3289224952741021</v>
      </c>
      <c r="G20" s="158">
        <v>74.62</v>
      </c>
      <c r="H20" s="158">
        <v>33.68</v>
      </c>
      <c r="I20" s="158">
        <v>37.1</v>
      </c>
      <c r="J20" s="158">
        <v>53.25</v>
      </c>
      <c r="K20" s="158">
        <f t="shared" si="0"/>
        <v>2.215558194774347</v>
      </c>
      <c r="L20" s="163">
        <v>77.599999999999994</v>
      </c>
      <c r="M20" s="163">
        <v>41.54</v>
      </c>
      <c r="N20" s="163">
        <v>42.45</v>
      </c>
      <c r="O20" s="163">
        <v>59.29</v>
      </c>
      <c r="P20" s="158">
        <f t="shared" si="1"/>
        <v>1.868078960038517</v>
      </c>
    </row>
    <row r="21" spans="1:16" s="213" customFormat="1" ht="16.5" customHeight="1">
      <c r="A21" s="157" t="s">
        <v>22</v>
      </c>
      <c r="B21" s="158" t="s">
        <v>149</v>
      </c>
      <c r="C21" s="158" t="s">
        <v>149</v>
      </c>
      <c r="D21" s="158" t="s">
        <v>149</v>
      </c>
      <c r="E21" s="158" t="s">
        <v>149</v>
      </c>
      <c r="F21" s="158" t="s">
        <v>149</v>
      </c>
      <c r="G21" s="158">
        <v>32.880000000000003</v>
      </c>
      <c r="H21" s="158">
        <v>8.66</v>
      </c>
      <c r="I21" s="158">
        <v>61.54</v>
      </c>
      <c r="J21" s="158">
        <v>22.01</v>
      </c>
      <c r="K21" s="158">
        <f t="shared" si="0"/>
        <v>3.7967667436489609</v>
      </c>
      <c r="L21" s="163">
        <v>32.880000000000003</v>
      </c>
      <c r="M21" s="163">
        <v>8.66</v>
      </c>
      <c r="N21" s="163">
        <v>61.54</v>
      </c>
      <c r="O21" s="163">
        <v>22.01</v>
      </c>
      <c r="P21" s="158">
        <f t="shared" si="1"/>
        <v>3.7967667436489609</v>
      </c>
    </row>
    <row r="22" spans="1:16" s="213" customFormat="1" ht="16.5" customHeight="1">
      <c r="A22" s="160" t="s">
        <v>107</v>
      </c>
      <c r="B22" s="163">
        <v>69.680000000000007</v>
      </c>
      <c r="C22" s="163">
        <v>34.83</v>
      </c>
      <c r="D22" s="163">
        <v>14.29</v>
      </c>
      <c r="E22" s="163">
        <v>52.17</v>
      </c>
      <c r="F22" s="158">
        <f t="shared" si="2"/>
        <v>2.0005742176284813</v>
      </c>
      <c r="G22" s="161">
        <v>58.29</v>
      </c>
      <c r="H22" s="161">
        <v>22.14</v>
      </c>
      <c r="I22" s="161">
        <v>18.920000000000002</v>
      </c>
      <c r="J22" s="161">
        <v>39.64</v>
      </c>
      <c r="K22" s="161">
        <f t="shared" si="0"/>
        <v>2.6327913279132789</v>
      </c>
      <c r="L22" s="161">
        <v>59.03</v>
      </c>
      <c r="M22" s="161">
        <v>22.92</v>
      </c>
      <c r="N22" s="161">
        <v>18.18</v>
      </c>
      <c r="O22" s="161">
        <v>40.43</v>
      </c>
      <c r="P22" s="158">
        <f t="shared" si="1"/>
        <v>2.575479930191972</v>
      </c>
    </row>
    <row r="23" spans="1:16" s="213" customFormat="1" ht="16.5" customHeight="1">
      <c r="A23" s="157" t="s">
        <v>58</v>
      </c>
      <c r="B23" s="158">
        <v>79.400000000000006</v>
      </c>
      <c r="C23" s="158">
        <v>50.72</v>
      </c>
      <c r="D23" s="158" t="s">
        <v>149</v>
      </c>
      <c r="E23" s="158">
        <v>65.37</v>
      </c>
      <c r="F23" s="158">
        <f t="shared" si="2"/>
        <v>1.5654574132492114</v>
      </c>
      <c r="G23" s="158">
        <v>66.319999999999993</v>
      </c>
      <c r="H23" s="158">
        <v>18.91</v>
      </c>
      <c r="I23" s="158">
        <v>25</v>
      </c>
      <c r="J23" s="158">
        <v>42.29</v>
      </c>
      <c r="K23" s="158">
        <f t="shared" si="0"/>
        <v>3.50713907985193</v>
      </c>
      <c r="L23" s="163">
        <v>67.8</v>
      </c>
      <c r="M23" s="163">
        <v>22.28</v>
      </c>
      <c r="N23" s="163">
        <v>25</v>
      </c>
      <c r="O23" s="163">
        <v>44.82</v>
      </c>
      <c r="P23" s="158">
        <f t="shared" si="1"/>
        <v>3.0430879712746854</v>
      </c>
    </row>
    <row r="24" spans="1:16" s="213" customFormat="1" ht="16.5" customHeight="1">
      <c r="A24" s="157" t="s">
        <v>24</v>
      </c>
      <c r="B24" s="158">
        <v>72.69</v>
      </c>
      <c r="C24" s="158">
        <v>50.8</v>
      </c>
      <c r="D24" s="158">
        <v>50</v>
      </c>
      <c r="E24" s="158">
        <v>62.08</v>
      </c>
      <c r="F24" s="158">
        <f t="shared" si="2"/>
        <v>1.4309055118110237</v>
      </c>
      <c r="G24" s="158">
        <v>74.650000000000006</v>
      </c>
      <c r="H24" s="158">
        <v>49.31</v>
      </c>
      <c r="I24" s="158">
        <v>35.479999999999997</v>
      </c>
      <c r="J24" s="158">
        <v>61.8</v>
      </c>
      <c r="K24" s="158">
        <f t="shared" si="0"/>
        <v>1.5138917055364023</v>
      </c>
      <c r="L24" s="163">
        <v>74.45</v>
      </c>
      <c r="M24" s="163">
        <v>49.45</v>
      </c>
      <c r="N24" s="163">
        <v>36.36</v>
      </c>
      <c r="O24" s="163">
        <v>61.63</v>
      </c>
      <c r="P24" s="158">
        <f t="shared" si="1"/>
        <v>1.5055611729019212</v>
      </c>
    </row>
    <row r="25" spans="1:16" s="213" customFormat="1" ht="16.5" customHeight="1">
      <c r="A25" s="157" t="s">
        <v>13</v>
      </c>
      <c r="B25" s="158">
        <v>87.51</v>
      </c>
      <c r="C25" s="158">
        <v>74.069999999999993</v>
      </c>
      <c r="D25" s="158">
        <v>55.73</v>
      </c>
      <c r="E25" s="158">
        <v>80.84</v>
      </c>
      <c r="F25" s="158">
        <f t="shared" si="2"/>
        <v>1.1814499797488864</v>
      </c>
      <c r="G25" s="158">
        <v>73.87</v>
      </c>
      <c r="H25" s="158">
        <v>47.94</v>
      </c>
      <c r="I25" s="158">
        <v>32.54</v>
      </c>
      <c r="J25" s="158">
        <v>60.58</v>
      </c>
      <c r="K25" s="158">
        <f t="shared" si="0"/>
        <v>1.5408844388819358</v>
      </c>
      <c r="L25" s="163">
        <v>75.25</v>
      </c>
      <c r="M25" s="163">
        <v>50.41</v>
      </c>
      <c r="N25" s="163">
        <v>44.36</v>
      </c>
      <c r="O25" s="163">
        <v>62.56</v>
      </c>
      <c r="P25" s="158">
        <f t="shared" si="1"/>
        <v>1.49275937314025</v>
      </c>
    </row>
    <row r="26" spans="1:16" s="213" customFormat="1" ht="16.5" customHeight="1">
      <c r="A26" s="162" t="s">
        <v>6</v>
      </c>
      <c r="B26" s="158">
        <v>76.77</v>
      </c>
      <c r="C26" s="158">
        <v>52.28</v>
      </c>
      <c r="D26" s="158">
        <v>59.26</v>
      </c>
      <c r="E26" s="158">
        <v>64.84</v>
      </c>
      <c r="F26" s="158">
        <f t="shared" si="2"/>
        <v>1.4684391736801836</v>
      </c>
      <c r="G26" s="158">
        <v>70.709999999999994</v>
      </c>
      <c r="H26" s="158">
        <v>39.159999999999997</v>
      </c>
      <c r="I26" s="158">
        <v>25</v>
      </c>
      <c r="J26" s="158">
        <v>54.92</v>
      </c>
      <c r="K26" s="158">
        <f t="shared" si="0"/>
        <v>1.8056690500510726</v>
      </c>
      <c r="L26" s="163">
        <v>71.88</v>
      </c>
      <c r="M26" s="163">
        <v>41.6</v>
      </c>
      <c r="N26" s="163">
        <v>54.84</v>
      </c>
      <c r="O26" s="163">
        <v>56.81</v>
      </c>
      <c r="P26" s="158">
        <f t="shared" si="1"/>
        <v>1.7278846153846152</v>
      </c>
    </row>
    <row r="27" spans="1:16" s="213" customFormat="1" ht="16.5" customHeight="1">
      <c r="A27" s="160" t="s">
        <v>104</v>
      </c>
      <c r="B27" s="163" t="s">
        <v>149</v>
      </c>
      <c r="C27" s="163" t="s">
        <v>149</v>
      </c>
      <c r="D27" s="163" t="s">
        <v>149</v>
      </c>
      <c r="E27" s="163" t="s">
        <v>149</v>
      </c>
      <c r="F27" s="163" t="s">
        <v>149</v>
      </c>
      <c r="G27" s="161">
        <v>47.68</v>
      </c>
      <c r="H27" s="161">
        <v>12.82</v>
      </c>
      <c r="I27" s="161">
        <v>26.83</v>
      </c>
      <c r="J27" s="161">
        <v>30.39</v>
      </c>
      <c r="K27" s="161">
        <f t="shared" si="0"/>
        <v>3.719188767550702</v>
      </c>
      <c r="L27" s="161">
        <v>47.68</v>
      </c>
      <c r="M27" s="161">
        <v>12.82</v>
      </c>
      <c r="N27" s="161">
        <v>26.83</v>
      </c>
      <c r="O27" s="161">
        <v>30.39</v>
      </c>
      <c r="P27" s="158">
        <f t="shared" si="1"/>
        <v>3.719188767550702</v>
      </c>
    </row>
    <row r="28" spans="1:16" s="213" customFormat="1" ht="16.5" customHeight="1">
      <c r="A28" s="160" t="s">
        <v>108</v>
      </c>
      <c r="B28" s="163">
        <v>93.96</v>
      </c>
      <c r="C28" s="163">
        <v>64.64</v>
      </c>
      <c r="D28" s="163" t="s">
        <v>149</v>
      </c>
      <c r="E28" s="163">
        <v>87.88</v>
      </c>
      <c r="F28" s="158">
        <f t="shared" si="2"/>
        <v>1.453589108910891</v>
      </c>
      <c r="G28" s="161">
        <v>59.4</v>
      </c>
      <c r="H28" s="161">
        <v>12.25</v>
      </c>
      <c r="I28" s="161">
        <v>18.18</v>
      </c>
      <c r="J28" s="161">
        <v>36.04</v>
      </c>
      <c r="K28" s="161">
        <f t="shared" si="0"/>
        <v>4.8489795918367342</v>
      </c>
      <c r="L28" s="161">
        <v>59.99</v>
      </c>
      <c r="M28" s="161">
        <v>12.49</v>
      </c>
      <c r="N28" s="161">
        <v>18.18</v>
      </c>
      <c r="O28" s="161">
        <v>36.61</v>
      </c>
      <c r="P28" s="158">
        <f t="shared" si="1"/>
        <v>4.8030424339471578</v>
      </c>
    </row>
    <row r="29" spans="1:16" s="213" customFormat="1" ht="16.5" customHeight="1">
      <c r="A29" s="157" t="s">
        <v>4</v>
      </c>
      <c r="B29" s="158">
        <v>80.03</v>
      </c>
      <c r="C29" s="158">
        <v>54.64</v>
      </c>
      <c r="D29" s="158">
        <v>37.5</v>
      </c>
      <c r="E29" s="158">
        <v>68.64</v>
      </c>
      <c r="F29" s="158">
        <f t="shared" si="2"/>
        <v>1.4646778916544656</v>
      </c>
      <c r="G29" s="158">
        <v>70.400000000000006</v>
      </c>
      <c r="H29" s="161">
        <v>39.47</v>
      </c>
      <c r="I29" s="158">
        <v>31.43</v>
      </c>
      <c r="J29" s="158">
        <v>55.06</v>
      </c>
      <c r="K29" s="158">
        <f t="shared" si="0"/>
        <v>1.7836331390929823</v>
      </c>
      <c r="L29" s="163">
        <v>72.8</v>
      </c>
      <c r="M29" s="163">
        <v>42.73</v>
      </c>
      <c r="N29" s="163">
        <v>34.130000000000003</v>
      </c>
      <c r="O29" s="163">
        <v>58.21</v>
      </c>
      <c r="P29" s="158">
        <f t="shared" si="1"/>
        <v>1.7037210390826119</v>
      </c>
    </row>
    <row r="30" spans="1:16" s="213" customFormat="1" ht="16.5" customHeight="1">
      <c r="A30" s="160" t="s">
        <v>106</v>
      </c>
      <c r="B30" s="163" t="s">
        <v>149</v>
      </c>
      <c r="C30" s="163" t="s">
        <v>149</v>
      </c>
      <c r="D30" s="163" t="s">
        <v>149</v>
      </c>
      <c r="E30" s="163" t="s">
        <v>149</v>
      </c>
      <c r="F30" s="163" t="s">
        <v>149</v>
      </c>
      <c r="G30" s="161">
        <v>60.63</v>
      </c>
      <c r="H30" s="158">
        <v>15.02</v>
      </c>
      <c r="I30" s="161">
        <v>9.09</v>
      </c>
      <c r="J30" s="161">
        <v>37.43</v>
      </c>
      <c r="K30" s="161">
        <f t="shared" si="0"/>
        <v>4.036617842876165</v>
      </c>
      <c r="L30" s="161">
        <v>60.63</v>
      </c>
      <c r="M30" s="161">
        <v>15.02</v>
      </c>
      <c r="N30" s="161">
        <v>9.09</v>
      </c>
      <c r="O30" s="161">
        <v>37.43</v>
      </c>
      <c r="P30" s="158">
        <f t="shared" si="1"/>
        <v>4.036617842876165</v>
      </c>
    </row>
    <row r="31" spans="1:16" s="214" customFormat="1" ht="16.5" customHeight="1">
      <c r="A31" s="157" t="s">
        <v>3</v>
      </c>
      <c r="B31" s="158">
        <v>75.64</v>
      </c>
      <c r="C31" s="158">
        <v>54.23</v>
      </c>
      <c r="D31" s="158">
        <v>36.89</v>
      </c>
      <c r="E31" s="158">
        <v>65.400000000000006</v>
      </c>
      <c r="F31" s="158">
        <f t="shared" si="2"/>
        <v>1.3947999262400885</v>
      </c>
      <c r="G31" s="158">
        <v>61.94</v>
      </c>
      <c r="H31" s="161">
        <v>28.72</v>
      </c>
      <c r="I31" s="158">
        <v>26.76</v>
      </c>
      <c r="J31" s="158">
        <v>45.58</v>
      </c>
      <c r="K31" s="158">
        <f t="shared" si="0"/>
        <v>2.1566852367688023</v>
      </c>
      <c r="L31" s="163">
        <v>68.58</v>
      </c>
      <c r="M31" s="163">
        <v>40.700000000000003</v>
      </c>
      <c r="N31" s="163">
        <v>33.44</v>
      </c>
      <c r="O31" s="163">
        <v>55.04</v>
      </c>
      <c r="P31" s="158">
        <f t="shared" si="1"/>
        <v>1.6850122850122848</v>
      </c>
    </row>
    <row r="32" spans="1:16" s="214" customFormat="1" ht="16.5" customHeight="1">
      <c r="A32" s="160" t="s">
        <v>109</v>
      </c>
      <c r="B32" s="163" t="s">
        <v>149</v>
      </c>
      <c r="C32" s="163" t="s">
        <v>149</v>
      </c>
      <c r="D32" s="163" t="s">
        <v>149</v>
      </c>
      <c r="E32" s="163" t="s">
        <v>149</v>
      </c>
      <c r="F32" s="163" t="s">
        <v>149</v>
      </c>
      <c r="G32" s="161">
        <v>50.43</v>
      </c>
      <c r="H32" s="158">
        <v>16.59</v>
      </c>
      <c r="I32" s="161">
        <v>16</v>
      </c>
      <c r="J32" s="161">
        <v>64.459999999999994</v>
      </c>
      <c r="K32" s="161">
        <f t="shared" si="0"/>
        <v>3.0397830018083183</v>
      </c>
      <c r="L32" s="161">
        <v>50.43</v>
      </c>
      <c r="M32" s="161">
        <v>16.59</v>
      </c>
      <c r="N32" s="161">
        <v>16</v>
      </c>
      <c r="O32" s="161">
        <v>34.46</v>
      </c>
      <c r="P32" s="158">
        <f t="shared" si="1"/>
        <v>3.0397830018083183</v>
      </c>
    </row>
    <row r="33" spans="1:16" s="214" customFormat="1" ht="16.5" customHeight="1">
      <c r="A33" s="157" t="s">
        <v>23</v>
      </c>
      <c r="B33" s="158" t="s">
        <v>149</v>
      </c>
      <c r="C33" s="158" t="s">
        <v>149</v>
      </c>
      <c r="D33" s="158" t="s">
        <v>149</v>
      </c>
      <c r="E33" s="158" t="s">
        <v>149</v>
      </c>
      <c r="F33" s="158" t="s">
        <v>149</v>
      </c>
      <c r="G33" s="158">
        <v>51.67</v>
      </c>
      <c r="H33" s="161">
        <v>14.5</v>
      </c>
      <c r="I33" s="158">
        <v>15.79</v>
      </c>
      <c r="J33" s="158">
        <v>33.17</v>
      </c>
      <c r="K33" s="158">
        <f t="shared" si="0"/>
        <v>3.5634482758620689</v>
      </c>
      <c r="L33" s="163">
        <v>51.67</v>
      </c>
      <c r="M33" s="163">
        <v>14.5</v>
      </c>
      <c r="N33" s="163">
        <v>15.79</v>
      </c>
      <c r="O33" s="163">
        <v>33.130000000000003</v>
      </c>
      <c r="P33" s="158">
        <f t="shared" si="1"/>
        <v>3.5634482758620689</v>
      </c>
    </row>
    <row r="34" spans="1:16" s="214" customFormat="1" ht="16.5" customHeight="1">
      <c r="A34" s="162" t="s">
        <v>7</v>
      </c>
      <c r="B34" s="158">
        <v>77.86</v>
      </c>
      <c r="C34" s="158">
        <v>52.76</v>
      </c>
      <c r="D34" s="158">
        <v>48</v>
      </c>
      <c r="E34" s="158">
        <v>65.02</v>
      </c>
      <c r="F34" s="158">
        <f t="shared" si="2"/>
        <v>1.4757391963608795</v>
      </c>
      <c r="G34" s="158">
        <v>73.2</v>
      </c>
      <c r="H34" s="158">
        <v>42.57</v>
      </c>
      <c r="I34" s="158">
        <v>29.73</v>
      </c>
      <c r="J34" s="158">
        <v>57.82</v>
      </c>
      <c r="K34" s="158">
        <f t="shared" si="0"/>
        <v>1.7195207892882312</v>
      </c>
      <c r="L34" s="163">
        <v>73.989999999999995</v>
      </c>
      <c r="M34" s="163">
        <v>44.35</v>
      </c>
      <c r="N34" s="163">
        <v>34.340000000000003</v>
      </c>
      <c r="O34" s="163">
        <v>59.06</v>
      </c>
      <c r="P34" s="158">
        <f t="shared" si="1"/>
        <v>1.6683201803833143</v>
      </c>
    </row>
    <row r="35" spans="1:16" s="214" customFormat="1" ht="16.5" customHeight="1">
      <c r="A35" s="157" t="s">
        <v>20</v>
      </c>
      <c r="B35" s="158">
        <v>72.87</v>
      </c>
      <c r="C35" s="158">
        <v>46.09</v>
      </c>
      <c r="D35" s="158">
        <v>51.47</v>
      </c>
      <c r="E35" s="158">
        <v>59.86</v>
      </c>
      <c r="F35" s="158">
        <f t="shared" si="2"/>
        <v>1.5810371013234974</v>
      </c>
      <c r="G35" s="158">
        <v>61.72</v>
      </c>
      <c r="H35" s="158">
        <v>30.34</v>
      </c>
      <c r="I35" s="158">
        <v>32.31</v>
      </c>
      <c r="J35" s="158">
        <v>45.98</v>
      </c>
      <c r="K35" s="158">
        <f t="shared" si="0"/>
        <v>2.0342781806196442</v>
      </c>
      <c r="L35" s="163">
        <v>62.25</v>
      </c>
      <c r="M35" s="163">
        <v>35.1</v>
      </c>
      <c r="N35" s="163">
        <v>42.11</v>
      </c>
      <c r="O35" s="163">
        <v>50.27</v>
      </c>
      <c r="P35" s="158">
        <f t="shared" si="1"/>
        <v>1.7735042735042734</v>
      </c>
    </row>
    <row r="36" spans="1:16" s="214" customFormat="1" ht="16.5" customHeight="1">
      <c r="A36" s="162" t="s">
        <v>16</v>
      </c>
      <c r="B36" s="158">
        <v>76.260000000000005</v>
      </c>
      <c r="C36" s="158">
        <v>47.86</v>
      </c>
      <c r="D36" s="158" t="s">
        <v>149</v>
      </c>
      <c r="E36" s="158">
        <v>62.84</v>
      </c>
      <c r="F36" s="158">
        <f t="shared" si="2"/>
        <v>1.5933974091099039</v>
      </c>
      <c r="G36" s="158">
        <v>58.02</v>
      </c>
      <c r="H36" s="158">
        <v>17.87</v>
      </c>
      <c r="I36" s="158">
        <v>24</v>
      </c>
      <c r="J36" s="158">
        <v>38.130000000000003</v>
      </c>
      <c r="K36" s="158">
        <f t="shared" si="0"/>
        <v>3.2467823167319532</v>
      </c>
      <c r="L36" s="163">
        <v>60.5</v>
      </c>
      <c r="M36" s="163">
        <v>21.64</v>
      </c>
      <c r="N36" s="163">
        <v>22.22</v>
      </c>
      <c r="O36" s="163">
        <v>41.37</v>
      </c>
      <c r="P36" s="158">
        <f t="shared" si="1"/>
        <v>2.7957486136783731</v>
      </c>
    </row>
    <row r="37" spans="1:16" s="214" customFormat="1" ht="16.5" customHeight="1">
      <c r="A37" s="162" t="s">
        <v>52</v>
      </c>
      <c r="B37" s="158" t="s">
        <v>149</v>
      </c>
      <c r="C37" s="158" t="s">
        <v>149</v>
      </c>
      <c r="D37" s="158" t="s">
        <v>149</v>
      </c>
      <c r="E37" s="158" t="s">
        <v>149</v>
      </c>
      <c r="F37" s="158" t="s">
        <v>149</v>
      </c>
      <c r="G37" s="158">
        <v>39.020000000000003</v>
      </c>
      <c r="H37" s="158">
        <v>9.06</v>
      </c>
      <c r="I37" s="158">
        <v>6.25</v>
      </c>
      <c r="J37" s="158">
        <v>23.86</v>
      </c>
      <c r="K37" s="158">
        <f t="shared" si="0"/>
        <v>4.3068432671081682</v>
      </c>
      <c r="L37" s="163">
        <v>39.020000000000003</v>
      </c>
      <c r="M37" s="163">
        <v>9.06</v>
      </c>
      <c r="N37" s="163">
        <v>6.25</v>
      </c>
      <c r="O37" s="163">
        <v>23.86</v>
      </c>
      <c r="P37" s="158">
        <f t="shared" si="1"/>
        <v>4.3068432671081682</v>
      </c>
    </row>
    <row r="38" spans="1:16" s="213" customFormat="1" ht="16.5" customHeight="1">
      <c r="A38" s="162" t="s">
        <v>154</v>
      </c>
      <c r="B38" s="158" t="s">
        <v>149</v>
      </c>
      <c r="C38" s="158" t="s">
        <v>149</v>
      </c>
      <c r="D38" s="158" t="s">
        <v>149</v>
      </c>
      <c r="E38" s="158" t="s">
        <v>149</v>
      </c>
      <c r="F38" s="158" t="s">
        <v>149</v>
      </c>
      <c r="G38" s="158">
        <v>82.93</v>
      </c>
      <c r="H38" s="158">
        <v>26.52</v>
      </c>
      <c r="I38" s="158">
        <v>25</v>
      </c>
      <c r="J38" s="158">
        <v>53.46</v>
      </c>
      <c r="K38" s="158">
        <f t="shared" si="0"/>
        <v>3.1270739064856716</v>
      </c>
      <c r="L38" s="158">
        <v>82.93</v>
      </c>
      <c r="M38" s="158">
        <v>26.52</v>
      </c>
      <c r="N38" s="158">
        <v>25</v>
      </c>
      <c r="O38" s="158">
        <v>53.46</v>
      </c>
      <c r="P38" s="158">
        <f t="shared" si="1"/>
        <v>3.1270739064856716</v>
      </c>
    </row>
    <row r="39" spans="1:16" s="213" customFormat="1" ht="16.5" customHeight="1">
      <c r="A39" s="162" t="s">
        <v>155</v>
      </c>
      <c r="B39" s="158" t="s">
        <v>149</v>
      </c>
      <c r="C39" s="158" t="s">
        <v>149</v>
      </c>
      <c r="D39" s="158" t="s">
        <v>149</v>
      </c>
      <c r="E39" s="158" t="s">
        <v>149</v>
      </c>
      <c r="F39" s="158" t="s">
        <v>149</v>
      </c>
      <c r="G39" s="158">
        <v>79.05</v>
      </c>
      <c r="H39" s="158">
        <v>26.47</v>
      </c>
      <c r="I39" s="158">
        <v>20</v>
      </c>
      <c r="J39" s="158">
        <v>52.66</v>
      </c>
      <c r="K39" s="158">
        <f t="shared" si="0"/>
        <v>2.9863996977710614</v>
      </c>
      <c r="L39" s="158">
        <v>79.05</v>
      </c>
      <c r="M39" s="158">
        <v>26.47</v>
      </c>
      <c r="N39" s="158">
        <v>20</v>
      </c>
      <c r="O39" s="158">
        <v>52.66</v>
      </c>
      <c r="P39" s="158">
        <f t="shared" si="1"/>
        <v>2.9863996977710614</v>
      </c>
    </row>
    <row r="40" spans="1:16" s="213" customFormat="1" ht="16.5" customHeight="1">
      <c r="A40" s="162" t="s">
        <v>156</v>
      </c>
      <c r="B40" s="158" t="s">
        <v>149</v>
      </c>
      <c r="C40" s="158" t="s">
        <v>149</v>
      </c>
      <c r="D40" s="158" t="s">
        <v>149</v>
      </c>
      <c r="E40" s="158" t="s">
        <v>149</v>
      </c>
      <c r="F40" s="158" t="s">
        <v>149</v>
      </c>
      <c r="G40" s="158">
        <v>33.090000000000003</v>
      </c>
      <c r="H40" s="158">
        <v>3.62</v>
      </c>
      <c r="I40" s="158" t="s">
        <v>149</v>
      </c>
      <c r="J40" s="158">
        <v>18.690000000000001</v>
      </c>
      <c r="K40" s="158">
        <f t="shared" si="0"/>
        <v>9.140883977900554</v>
      </c>
      <c r="L40" s="158">
        <v>33.090000000000003</v>
      </c>
      <c r="M40" s="158">
        <v>3.62</v>
      </c>
      <c r="N40" s="158" t="s">
        <v>149</v>
      </c>
      <c r="O40" s="158">
        <v>18.690000000000001</v>
      </c>
      <c r="P40" s="158">
        <f t="shared" si="1"/>
        <v>9.140883977900554</v>
      </c>
    </row>
    <row r="41" spans="1:16" s="213" customFormat="1" ht="16.5" customHeight="1">
      <c r="A41" s="162" t="s">
        <v>157</v>
      </c>
      <c r="B41" s="158" t="s">
        <v>149</v>
      </c>
      <c r="C41" s="158" t="s">
        <v>149</v>
      </c>
      <c r="D41" s="158" t="s">
        <v>149</v>
      </c>
      <c r="E41" s="158" t="s">
        <v>149</v>
      </c>
      <c r="F41" s="158" t="s">
        <v>149</v>
      </c>
      <c r="G41" s="158">
        <v>35.340000000000003</v>
      </c>
      <c r="H41" s="158">
        <v>4.57</v>
      </c>
      <c r="I41" s="158" t="s">
        <v>149</v>
      </c>
      <c r="J41" s="158">
        <v>20.37</v>
      </c>
      <c r="K41" s="158">
        <f t="shared" si="0"/>
        <v>7.7330415754923418</v>
      </c>
      <c r="L41" s="158">
        <v>35.340000000000003</v>
      </c>
      <c r="M41" s="158">
        <v>4.57</v>
      </c>
      <c r="N41" s="158" t="s">
        <v>149</v>
      </c>
      <c r="O41" s="158">
        <v>20.37</v>
      </c>
      <c r="P41" s="158">
        <f t="shared" si="1"/>
        <v>7.7330415754923418</v>
      </c>
    </row>
    <row r="42" spans="1:16" s="213" customFormat="1" ht="16.5" customHeight="1">
      <c r="A42" s="157" t="s">
        <v>158</v>
      </c>
      <c r="B42" s="158" t="s">
        <v>149</v>
      </c>
      <c r="C42" s="158" t="s">
        <v>149</v>
      </c>
      <c r="D42" s="158" t="s">
        <v>149</v>
      </c>
      <c r="E42" s="158" t="s">
        <v>149</v>
      </c>
      <c r="F42" s="158" t="s">
        <v>149</v>
      </c>
      <c r="G42" s="158">
        <v>35.14</v>
      </c>
      <c r="H42" s="158">
        <v>5.95</v>
      </c>
      <c r="I42" s="158" t="s">
        <v>149</v>
      </c>
      <c r="J42" s="158">
        <v>21.94</v>
      </c>
      <c r="K42" s="158">
        <f t="shared" si="0"/>
        <v>5.9058823529411768</v>
      </c>
      <c r="L42" s="158">
        <v>35.14</v>
      </c>
      <c r="M42" s="158">
        <v>5.95</v>
      </c>
      <c r="N42" s="158" t="s">
        <v>149</v>
      </c>
      <c r="O42" s="158">
        <v>21.94</v>
      </c>
      <c r="P42" s="158">
        <f t="shared" si="1"/>
        <v>5.9058823529411768</v>
      </c>
    </row>
    <row r="43" spans="1:16" s="213" customFormat="1" ht="16.5" customHeight="1">
      <c r="A43" s="162" t="s">
        <v>159</v>
      </c>
      <c r="B43" s="158" t="s">
        <v>149</v>
      </c>
      <c r="C43" s="158" t="s">
        <v>149</v>
      </c>
      <c r="D43" s="158" t="s">
        <v>149</v>
      </c>
      <c r="E43" s="158" t="s">
        <v>149</v>
      </c>
      <c r="F43" s="158" t="s">
        <v>149</v>
      </c>
      <c r="G43" s="158">
        <v>54.39</v>
      </c>
      <c r="H43" s="158">
        <v>18.29</v>
      </c>
      <c r="I43" s="158" t="s">
        <v>149</v>
      </c>
      <c r="J43" s="158">
        <v>36.840000000000003</v>
      </c>
      <c r="K43" s="158">
        <f t="shared" si="0"/>
        <v>2.9737561509021324</v>
      </c>
      <c r="L43" s="158">
        <v>54.39</v>
      </c>
      <c r="M43" s="158">
        <v>18.29</v>
      </c>
      <c r="N43" s="158" t="s">
        <v>149</v>
      </c>
      <c r="O43" s="158">
        <v>36.840000000000003</v>
      </c>
      <c r="P43" s="158">
        <f t="shared" si="1"/>
        <v>2.9737561509021324</v>
      </c>
    </row>
    <row r="44" spans="1:16" s="219" customFormat="1" ht="16.5" customHeight="1">
      <c r="A44" s="218" t="s">
        <v>181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185" t="s">
        <v>179</v>
      </c>
    </row>
  </sheetData>
  <mergeCells count="8">
    <mergeCell ref="A1:P1"/>
    <mergeCell ref="A3:A4"/>
    <mergeCell ref="B3:E3"/>
    <mergeCell ref="F3:F4"/>
    <mergeCell ref="G3:J3"/>
    <mergeCell ref="K3:K4"/>
    <mergeCell ref="L3:O3"/>
    <mergeCell ref="P3:P4"/>
  </mergeCells>
  <printOptions horizontalCentered="1"/>
  <pageMargins left="0.5" right="0.5" top="0.74803149606299202" bottom="0.55118110236220497" header="0.31496062992126" footer="0.31496062992126"/>
  <pageSetup scale="90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38"/>
  <sheetViews>
    <sheetView view="pageBreakPreview" topLeftCell="A13" zoomScaleSheetLayoutView="100" workbookViewId="0">
      <selection activeCell="A3" sqref="A3"/>
    </sheetView>
  </sheetViews>
  <sheetFormatPr defaultColWidth="9.140625" defaultRowHeight="15"/>
  <cols>
    <col min="1" max="1" width="12.5703125" style="65" customWidth="1"/>
    <col min="2" max="2" width="6.5703125" style="65" bestFit="1" customWidth="1"/>
    <col min="3" max="4" width="5.5703125" style="65" bestFit="1" customWidth="1"/>
    <col min="5" max="8" width="4" style="65" bestFit="1" customWidth="1"/>
    <col min="9" max="9" width="3.28515625" style="65" bestFit="1" customWidth="1"/>
    <col min="10" max="10" width="5" style="65" customWidth="1"/>
    <col min="11" max="11" width="3.28515625" style="65" bestFit="1" customWidth="1"/>
    <col min="12" max="12" width="5.5703125" style="65" bestFit="1" customWidth="1"/>
    <col min="13" max="14" width="5.7109375" style="65" bestFit="1" customWidth="1"/>
    <col min="15" max="15" width="4" style="65" bestFit="1" customWidth="1"/>
    <col min="16" max="16" width="3.7109375" style="65" customWidth="1"/>
    <col min="17" max="17" width="4" style="65" customWidth="1"/>
    <col min="18" max="18" width="5.28515625" style="65" customWidth="1"/>
    <col min="19" max="16384" width="9.140625" style="65"/>
  </cols>
  <sheetData>
    <row r="1" spans="1:18" ht="60" customHeight="1">
      <c r="A1" s="232" t="s">
        <v>132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</row>
    <row r="2" spans="1:18" s="70" customFormat="1" ht="13.15" customHeight="1">
      <c r="A2" s="66" t="s">
        <v>188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  <c r="N2" s="68"/>
      <c r="O2" s="68"/>
      <c r="P2" s="68"/>
      <c r="Q2" s="68"/>
      <c r="R2" s="69" t="s">
        <v>38</v>
      </c>
    </row>
    <row r="3" spans="1:18" ht="69" customHeight="1">
      <c r="A3" s="58" t="s">
        <v>25</v>
      </c>
      <c r="B3" s="59" t="s">
        <v>0</v>
      </c>
      <c r="C3" s="60" t="s">
        <v>76</v>
      </c>
      <c r="D3" s="60" t="s">
        <v>77</v>
      </c>
      <c r="E3" s="60" t="s">
        <v>78</v>
      </c>
      <c r="F3" s="60" t="s">
        <v>79</v>
      </c>
      <c r="G3" s="60" t="s">
        <v>80</v>
      </c>
      <c r="H3" s="60" t="s">
        <v>71</v>
      </c>
      <c r="I3" s="60" t="s">
        <v>81</v>
      </c>
      <c r="J3" s="60" t="s">
        <v>82</v>
      </c>
      <c r="K3" s="61" t="s">
        <v>53</v>
      </c>
      <c r="L3" s="60" t="s">
        <v>67</v>
      </c>
      <c r="M3" s="60" t="s">
        <v>83</v>
      </c>
      <c r="N3" s="60" t="s">
        <v>84</v>
      </c>
      <c r="O3" s="61" t="s">
        <v>54</v>
      </c>
      <c r="P3" s="60" t="s">
        <v>85</v>
      </c>
      <c r="Q3" s="60" t="s">
        <v>86</v>
      </c>
      <c r="R3" s="60" t="s">
        <v>87</v>
      </c>
    </row>
    <row r="4" spans="1:18" ht="25.5" customHeight="1">
      <c r="A4" s="62" t="s">
        <v>47</v>
      </c>
      <c r="B4" s="71">
        <f>SUM(B5:B36)</f>
        <v>18446</v>
      </c>
      <c r="C4" s="71">
        <f>SUM(C5:C36)</f>
        <v>5668</v>
      </c>
      <c r="D4" s="71">
        <f>SUM(D5:D36)</f>
        <v>2150</v>
      </c>
      <c r="E4" s="71">
        <f t="shared" ref="E4:R4" si="0">SUM(E5:E36)</f>
        <v>667</v>
      </c>
      <c r="F4" s="71">
        <f t="shared" si="0"/>
        <v>252</v>
      </c>
      <c r="G4" s="71">
        <f t="shared" si="0"/>
        <v>207</v>
      </c>
      <c r="H4" s="71">
        <f t="shared" si="0"/>
        <v>212</v>
      </c>
      <c r="I4" s="71">
        <f t="shared" si="0"/>
        <v>13</v>
      </c>
      <c r="J4" s="71">
        <f t="shared" si="0"/>
        <v>247</v>
      </c>
      <c r="K4" s="71">
        <f t="shared" si="0"/>
        <v>72</v>
      </c>
      <c r="L4" s="71">
        <f t="shared" si="0"/>
        <v>4816</v>
      </c>
      <c r="M4" s="71">
        <f t="shared" si="0"/>
        <v>36</v>
      </c>
      <c r="N4" s="71">
        <f t="shared" si="0"/>
        <v>264</v>
      </c>
      <c r="O4" s="71">
        <f t="shared" si="0"/>
        <v>222</v>
      </c>
      <c r="P4" s="71">
        <f>SUM(P5:P36)</f>
        <v>105</v>
      </c>
      <c r="Q4" s="71">
        <f t="shared" si="0"/>
        <v>580</v>
      </c>
      <c r="R4" s="71">
        <f t="shared" si="0"/>
        <v>2935</v>
      </c>
    </row>
    <row r="5" spans="1:18" ht="16.5" customHeight="1">
      <c r="A5" s="63" t="s">
        <v>11</v>
      </c>
      <c r="B5" s="121">
        <f>SUM(C5:R5)</f>
        <v>1134</v>
      </c>
      <c r="C5" s="121">
        <v>348</v>
      </c>
      <c r="D5" s="121">
        <v>279</v>
      </c>
      <c r="E5" s="121" t="s">
        <v>149</v>
      </c>
      <c r="F5" s="121" t="s">
        <v>149</v>
      </c>
      <c r="G5" s="121" t="s">
        <v>149</v>
      </c>
      <c r="H5" s="121" t="s">
        <v>149</v>
      </c>
      <c r="I5" s="121" t="s">
        <v>149</v>
      </c>
      <c r="J5" s="121" t="s">
        <v>149</v>
      </c>
      <c r="K5" s="121" t="s">
        <v>149</v>
      </c>
      <c r="L5" s="121">
        <v>298</v>
      </c>
      <c r="M5" s="121" t="s">
        <v>149</v>
      </c>
      <c r="N5" s="121" t="s">
        <v>149</v>
      </c>
      <c r="O5" s="121" t="s">
        <v>149</v>
      </c>
      <c r="P5" s="121" t="s">
        <v>149</v>
      </c>
      <c r="Q5" s="121">
        <v>75</v>
      </c>
      <c r="R5" s="121">
        <v>134</v>
      </c>
    </row>
    <row r="6" spans="1:18" ht="16.5" customHeight="1">
      <c r="A6" s="118" t="s">
        <v>103</v>
      </c>
      <c r="B6" s="121">
        <f t="shared" ref="B6:B36" si="1">SUM(C6:R6)</f>
        <v>696</v>
      </c>
      <c r="C6" s="121">
        <v>184</v>
      </c>
      <c r="D6" s="121">
        <v>103</v>
      </c>
      <c r="E6" s="121" t="s">
        <v>149</v>
      </c>
      <c r="F6" s="121" t="s">
        <v>149</v>
      </c>
      <c r="G6" s="121" t="s">
        <v>149</v>
      </c>
      <c r="H6" s="121" t="s">
        <v>149</v>
      </c>
      <c r="I6" s="121" t="s">
        <v>149</v>
      </c>
      <c r="J6" s="121" t="s">
        <v>149</v>
      </c>
      <c r="K6" s="121" t="s">
        <v>149</v>
      </c>
      <c r="L6" s="121">
        <v>154</v>
      </c>
      <c r="M6" s="121" t="s">
        <v>149</v>
      </c>
      <c r="N6" s="121" t="s">
        <v>149</v>
      </c>
      <c r="O6" s="121" t="s">
        <v>149</v>
      </c>
      <c r="P6" s="121" t="s">
        <v>149</v>
      </c>
      <c r="Q6" s="121" t="s">
        <v>149</v>
      </c>
      <c r="R6" s="121">
        <v>255</v>
      </c>
    </row>
    <row r="7" spans="1:18" ht="16.5" customHeight="1">
      <c r="A7" s="63" t="s">
        <v>17</v>
      </c>
      <c r="B7" s="121">
        <f t="shared" si="1"/>
        <v>633</v>
      </c>
      <c r="C7" s="121">
        <v>271</v>
      </c>
      <c r="D7" s="121">
        <v>84</v>
      </c>
      <c r="E7" s="121" t="s">
        <v>149</v>
      </c>
      <c r="F7" s="121" t="s">
        <v>149</v>
      </c>
      <c r="G7" s="121" t="s">
        <v>149</v>
      </c>
      <c r="H7" s="121" t="s">
        <v>149</v>
      </c>
      <c r="I7" s="121" t="s">
        <v>149</v>
      </c>
      <c r="J7" s="121" t="s">
        <v>149</v>
      </c>
      <c r="K7" s="121" t="s">
        <v>149</v>
      </c>
      <c r="L7" s="121">
        <v>235</v>
      </c>
      <c r="M7" s="121" t="s">
        <v>149</v>
      </c>
      <c r="N7" s="121" t="s">
        <v>149</v>
      </c>
      <c r="O7" s="121" t="s">
        <v>149</v>
      </c>
      <c r="P7" s="121" t="s">
        <v>149</v>
      </c>
      <c r="Q7" s="121">
        <v>43</v>
      </c>
      <c r="R7" s="121" t="s">
        <v>149</v>
      </c>
    </row>
    <row r="8" spans="1:18" ht="16.5" customHeight="1">
      <c r="A8" s="63" t="s">
        <v>14</v>
      </c>
      <c r="B8" s="121">
        <f t="shared" si="1"/>
        <v>0</v>
      </c>
      <c r="C8" s="121" t="s">
        <v>149</v>
      </c>
      <c r="D8" s="121" t="s">
        <v>149</v>
      </c>
      <c r="E8" s="121" t="s">
        <v>149</v>
      </c>
      <c r="F8" s="121" t="s">
        <v>149</v>
      </c>
      <c r="G8" s="121" t="s">
        <v>149</v>
      </c>
      <c r="H8" s="121" t="s">
        <v>149</v>
      </c>
      <c r="I8" s="121" t="s">
        <v>149</v>
      </c>
      <c r="J8" s="121" t="s">
        <v>149</v>
      </c>
      <c r="K8" s="121" t="s">
        <v>149</v>
      </c>
      <c r="L8" s="121" t="s">
        <v>149</v>
      </c>
      <c r="M8" s="121" t="s">
        <v>149</v>
      </c>
      <c r="N8" s="121" t="s">
        <v>149</v>
      </c>
      <c r="O8" s="121" t="s">
        <v>149</v>
      </c>
      <c r="P8" s="121" t="s">
        <v>149</v>
      </c>
      <c r="Q8" s="121" t="s">
        <v>149</v>
      </c>
      <c r="R8" s="121" t="s">
        <v>149</v>
      </c>
    </row>
    <row r="9" spans="1:18" ht="16.5" customHeight="1">
      <c r="A9" s="63" t="s">
        <v>21</v>
      </c>
      <c r="B9" s="121">
        <f t="shared" si="1"/>
        <v>638</v>
      </c>
      <c r="C9" s="121">
        <v>112</v>
      </c>
      <c r="D9" s="121" t="s">
        <v>149</v>
      </c>
      <c r="E9" s="121" t="s">
        <v>149</v>
      </c>
      <c r="F9" s="121" t="s">
        <v>149</v>
      </c>
      <c r="G9" s="121" t="s">
        <v>149</v>
      </c>
      <c r="H9" s="121" t="s">
        <v>149</v>
      </c>
      <c r="I9" s="121" t="s">
        <v>149</v>
      </c>
      <c r="J9" s="121" t="s">
        <v>149</v>
      </c>
      <c r="K9" s="121" t="s">
        <v>149</v>
      </c>
      <c r="L9" s="121">
        <v>140</v>
      </c>
      <c r="M9" s="121" t="s">
        <v>149</v>
      </c>
      <c r="N9" s="121" t="s">
        <v>149</v>
      </c>
      <c r="O9" s="121" t="s">
        <v>149</v>
      </c>
      <c r="P9" s="121" t="s">
        <v>149</v>
      </c>
      <c r="Q9" s="121" t="s">
        <v>149</v>
      </c>
      <c r="R9" s="121">
        <v>386</v>
      </c>
    </row>
    <row r="10" spans="1:18" ht="16.5" customHeight="1">
      <c r="A10" s="63" t="s">
        <v>5</v>
      </c>
      <c r="B10" s="121">
        <f t="shared" si="1"/>
        <v>576</v>
      </c>
      <c r="C10" s="121">
        <v>251</v>
      </c>
      <c r="D10" s="121">
        <v>131</v>
      </c>
      <c r="E10" s="121" t="s">
        <v>149</v>
      </c>
      <c r="F10" s="121" t="s">
        <v>149</v>
      </c>
      <c r="G10" s="121" t="s">
        <v>149</v>
      </c>
      <c r="H10" s="121" t="s">
        <v>149</v>
      </c>
      <c r="I10" s="121" t="s">
        <v>149</v>
      </c>
      <c r="J10" s="121" t="s">
        <v>149</v>
      </c>
      <c r="K10" s="121" t="s">
        <v>149</v>
      </c>
      <c r="L10" s="121">
        <v>194</v>
      </c>
      <c r="M10" s="121" t="s">
        <v>149</v>
      </c>
      <c r="N10" s="121" t="s">
        <v>149</v>
      </c>
      <c r="O10" s="121" t="s">
        <v>149</v>
      </c>
      <c r="P10" s="121" t="s">
        <v>149</v>
      </c>
      <c r="Q10" s="121" t="s">
        <v>149</v>
      </c>
      <c r="R10" s="121" t="s">
        <v>149</v>
      </c>
    </row>
    <row r="11" spans="1:18" ht="16.5" customHeight="1">
      <c r="A11" s="63" t="s">
        <v>19</v>
      </c>
      <c r="B11" s="121">
        <f t="shared" si="1"/>
        <v>0</v>
      </c>
      <c r="C11" s="121" t="s">
        <v>149</v>
      </c>
      <c r="D11" s="121" t="s">
        <v>149</v>
      </c>
      <c r="E11" s="121" t="s">
        <v>149</v>
      </c>
      <c r="F11" s="121" t="s">
        <v>149</v>
      </c>
      <c r="G11" s="121" t="s">
        <v>149</v>
      </c>
      <c r="H11" s="121" t="s">
        <v>149</v>
      </c>
      <c r="I11" s="121" t="s">
        <v>149</v>
      </c>
      <c r="J11" s="121" t="s">
        <v>149</v>
      </c>
      <c r="K11" s="121" t="s">
        <v>149</v>
      </c>
      <c r="L11" s="121" t="s">
        <v>149</v>
      </c>
      <c r="M11" s="121" t="s">
        <v>149</v>
      </c>
      <c r="N11" s="121" t="s">
        <v>149</v>
      </c>
      <c r="O11" s="121" t="s">
        <v>149</v>
      </c>
      <c r="P11" s="121" t="s">
        <v>149</v>
      </c>
      <c r="Q11" s="121" t="s">
        <v>149</v>
      </c>
      <c r="R11" s="121" t="s">
        <v>149</v>
      </c>
    </row>
    <row r="12" spans="1:18" ht="16.5" customHeight="1">
      <c r="A12" s="63" t="s">
        <v>55</v>
      </c>
      <c r="B12" s="121">
        <f t="shared" si="1"/>
        <v>836</v>
      </c>
      <c r="C12" s="121">
        <v>288</v>
      </c>
      <c r="D12" s="121">
        <v>134</v>
      </c>
      <c r="E12" s="121" t="s">
        <v>149</v>
      </c>
      <c r="F12" s="121" t="s">
        <v>149</v>
      </c>
      <c r="G12" s="121" t="s">
        <v>149</v>
      </c>
      <c r="H12" s="121" t="s">
        <v>149</v>
      </c>
      <c r="I12" s="121">
        <v>13</v>
      </c>
      <c r="J12" s="121" t="s">
        <v>149</v>
      </c>
      <c r="K12" s="121" t="s">
        <v>149</v>
      </c>
      <c r="L12" s="121">
        <v>217</v>
      </c>
      <c r="M12" s="121">
        <v>36</v>
      </c>
      <c r="N12" s="121">
        <v>123</v>
      </c>
      <c r="O12" s="121" t="s">
        <v>149</v>
      </c>
      <c r="P12" s="121" t="s">
        <v>149</v>
      </c>
      <c r="Q12" s="121">
        <v>25</v>
      </c>
      <c r="R12" s="121" t="s">
        <v>149</v>
      </c>
    </row>
    <row r="13" spans="1:18" ht="16.5" customHeight="1">
      <c r="A13" s="63" t="s">
        <v>56</v>
      </c>
      <c r="B13" s="121">
        <f t="shared" si="1"/>
        <v>485</v>
      </c>
      <c r="C13" s="121">
        <v>179</v>
      </c>
      <c r="D13" s="121" t="s">
        <v>149</v>
      </c>
      <c r="E13" s="121">
        <v>72</v>
      </c>
      <c r="F13" s="121" t="s">
        <v>149</v>
      </c>
      <c r="G13" s="121" t="s">
        <v>149</v>
      </c>
      <c r="H13" s="121" t="s">
        <v>149</v>
      </c>
      <c r="I13" s="121" t="s">
        <v>149</v>
      </c>
      <c r="J13" s="121" t="s">
        <v>149</v>
      </c>
      <c r="K13" s="121" t="s">
        <v>149</v>
      </c>
      <c r="L13" s="121">
        <v>184</v>
      </c>
      <c r="M13" s="121" t="s">
        <v>149</v>
      </c>
      <c r="N13" s="121">
        <v>50</v>
      </c>
      <c r="O13" s="121" t="s">
        <v>149</v>
      </c>
      <c r="P13" s="121" t="s">
        <v>149</v>
      </c>
      <c r="Q13" s="121" t="s">
        <v>149</v>
      </c>
      <c r="R13" s="121" t="s">
        <v>149</v>
      </c>
    </row>
    <row r="14" spans="1:18" ht="16.5" customHeight="1">
      <c r="A14" s="63" t="s">
        <v>57</v>
      </c>
      <c r="B14" s="121">
        <f t="shared" si="1"/>
        <v>308</v>
      </c>
      <c r="C14" s="121">
        <v>95</v>
      </c>
      <c r="D14" s="121">
        <v>13</v>
      </c>
      <c r="E14" s="121" t="s">
        <v>149</v>
      </c>
      <c r="F14" s="121" t="s">
        <v>149</v>
      </c>
      <c r="G14" s="121" t="s">
        <v>149</v>
      </c>
      <c r="H14" s="121" t="s">
        <v>149</v>
      </c>
      <c r="I14" s="121" t="s">
        <v>149</v>
      </c>
      <c r="J14" s="121" t="s">
        <v>149</v>
      </c>
      <c r="K14" s="121" t="s">
        <v>149</v>
      </c>
      <c r="L14" s="121">
        <v>90</v>
      </c>
      <c r="M14" s="121" t="s">
        <v>149</v>
      </c>
      <c r="N14" s="121" t="s">
        <v>149</v>
      </c>
      <c r="O14" s="121" t="s">
        <v>149</v>
      </c>
      <c r="P14" s="121" t="s">
        <v>149</v>
      </c>
      <c r="Q14" s="121" t="s">
        <v>149</v>
      </c>
      <c r="R14" s="121">
        <v>110</v>
      </c>
    </row>
    <row r="15" spans="1:18" ht="16.5" customHeight="1">
      <c r="A15" s="63" t="s">
        <v>9</v>
      </c>
      <c r="B15" s="121">
        <f t="shared" si="1"/>
        <v>0</v>
      </c>
      <c r="C15" s="121" t="s">
        <v>149</v>
      </c>
      <c r="D15" s="121" t="s">
        <v>149</v>
      </c>
      <c r="E15" s="121" t="s">
        <v>149</v>
      </c>
      <c r="F15" s="121" t="s">
        <v>149</v>
      </c>
      <c r="G15" s="121" t="s">
        <v>149</v>
      </c>
      <c r="H15" s="121" t="s">
        <v>149</v>
      </c>
      <c r="I15" s="121" t="s">
        <v>149</v>
      </c>
      <c r="J15" s="121" t="s">
        <v>149</v>
      </c>
      <c r="K15" s="121" t="s">
        <v>149</v>
      </c>
      <c r="L15" s="121" t="s">
        <v>149</v>
      </c>
      <c r="M15" s="121" t="s">
        <v>149</v>
      </c>
      <c r="N15" s="121" t="s">
        <v>149</v>
      </c>
      <c r="O15" s="121" t="s">
        <v>149</v>
      </c>
      <c r="P15" s="121" t="s">
        <v>149</v>
      </c>
      <c r="Q15" s="121" t="s">
        <v>149</v>
      </c>
      <c r="R15" s="121" t="s">
        <v>149</v>
      </c>
    </row>
    <row r="16" spans="1:18" ht="16.5" customHeight="1">
      <c r="A16" s="63" t="s">
        <v>12</v>
      </c>
      <c r="B16" s="121">
        <f t="shared" si="1"/>
        <v>1290</v>
      </c>
      <c r="C16" s="121">
        <v>338</v>
      </c>
      <c r="D16" s="121">
        <v>289</v>
      </c>
      <c r="E16" s="121">
        <v>142</v>
      </c>
      <c r="F16" s="121">
        <v>177</v>
      </c>
      <c r="G16" s="121" t="s">
        <v>149</v>
      </c>
      <c r="H16" s="121" t="s">
        <v>149</v>
      </c>
      <c r="I16" s="121" t="s">
        <v>149</v>
      </c>
      <c r="J16" s="121" t="s">
        <v>149</v>
      </c>
      <c r="K16" s="121" t="s">
        <v>149</v>
      </c>
      <c r="L16" s="121">
        <v>294</v>
      </c>
      <c r="M16" s="121" t="s">
        <v>149</v>
      </c>
      <c r="N16" s="121" t="s">
        <v>149</v>
      </c>
      <c r="O16" s="121" t="s">
        <v>149</v>
      </c>
      <c r="P16" s="121" t="s">
        <v>149</v>
      </c>
      <c r="Q16" s="121" t="s">
        <v>149</v>
      </c>
      <c r="R16" s="121">
        <v>50</v>
      </c>
    </row>
    <row r="17" spans="1:18" ht="16.5" customHeight="1">
      <c r="A17" s="63" t="s">
        <v>10</v>
      </c>
      <c r="B17" s="121">
        <f t="shared" si="1"/>
        <v>325</v>
      </c>
      <c r="C17" s="121">
        <v>139</v>
      </c>
      <c r="D17" s="121" t="s">
        <v>149</v>
      </c>
      <c r="E17" s="121" t="s">
        <v>149</v>
      </c>
      <c r="F17" s="121" t="s">
        <v>149</v>
      </c>
      <c r="G17" s="121" t="s">
        <v>149</v>
      </c>
      <c r="H17" s="121" t="s">
        <v>149</v>
      </c>
      <c r="I17" s="121" t="s">
        <v>149</v>
      </c>
      <c r="J17" s="121" t="s">
        <v>149</v>
      </c>
      <c r="K17" s="121" t="s">
        <v>149</v>
      </c>
      <c r="L17" s="121">
        <v>165</v>
      </c>
      <c r="M17" s="121" t="s">
        <v>149</v>
      </c>
      <c r="N17" s="121" t="s">
        <v>149</v>
      </c>
      <c r="O17" s="121" t="s">
        <v>149</v>
      </c>
      <c r="P17" s="121">
        <v>21</v>
      </c>
      <c r="Q17" s="121" t="s">
        <v>149</v>
      </c>
      <c r="R17" s="121" t="s">
        <v>149</v>
      </c>
    </row>
    <row r="18" spans="1:18" ht="16.5" customHeight="1">
      <c r="A18" s="118" t="s">
        <v>105</v>
      </c>
      <c r="B18" s="121">
        <f t="shared" si="1"/>
        <v>271</v>
      </c>
      <c r="C18" s="121">
        <v>131</v>
      </c>
      <c r="D18" s="121" t="s">
        <v>149</v>
      </c>
      <c r="E18" s="121" t="s">
        <v>149</v>
      </c>
      <c r="F18" s="121" t="s">
        <v>149</v>
      </c>
      <c r="G18" s="121" t="s">
        <v>149</v>
      </c>
      <c r="H18" s="121" t="s">
        <v>149</v>
      </c>
      <c r="I18" s="121" t="s">
        <v>149</v>
      </c>
      <c r="J18" s="121" t="s">
        <v>149</v>
      </c>
      <c r="K18" s="121" t="s">
        <v>149</v>
      </c>
      <c r="L18" s="121">
        <v>140</v>
      </c>
      <c r="M18" s="121" t="s">
        <v>149</v>
      </c>
      <c r="N18" s="121" t="s">
        <v>149</v>
      </c>
      <c r="O18" s="121" t="s">
        <v>149</v>
      </c>
      <c r="P18" s="121" t="s">
        <v>149</v>
      </c>
      <c r="Q18" s="121" t="s">
        <v>149</v>
      </c>
      <c r="R18" s="121" t="s">
        <v>149</v>
      </c>
    </row>
    <row r="19" spans="1:18" ht="16.5" customHeight="1">
      <c r="A19" s="63" t="s">
        <v>8</v>
      </c>
      <c r="B19" s="121">
        <f t="shared" si="1"/>
        <v>883</v>
      </c>
      <c r="C19" s="121">
        <v>306</v>
      </c>
      <c r="D19" s="121">
        <v>255</v>
      </c>
      <c r="E19" s="121" t="s">
        <v>149</v>
      </c>
      <c r="F19" s="121" t="s">
        <v>149</v>
      </c>
      <c r="G19" s="121" t="s">
        <v>149</v>
      </c>
      <c r="H19" s="121" t="s">
        <v>149</v>
      </c>
      <c r="I19" s="121" t="s">
        <v>149</v>
      </c>
      <c r="J19" s="121" t="s">
        <v>149</v>
      </c>
      <c r="K19" s="121" t="s">
        <v>149</v>
      </c>
      <c r="L19" s="121">
        <v>264</v>
      </c>
      <c r="M19" s="121" t="s">
        <v>149</v>
      </c>
      <c r="N19" s="121" t="s">
        <v>149</v>
      </c>
      <c r="O19" s="121" t="s">
        <v>149</v>
      </c>
      <c r="P19" s="121" t="s">
        <v>149</v>
      </c>
      <c r="Q19" s="121">
        <v>58</v>
      </c>
      <c r="R19" s="121" t="s">
        <v>149</v>
      </c>
    </row>
    <row r="20" spans="1:18" ht="16.5" customHeight="1">
      <c r="A20" s="63" t="s">
        <v>22</v>
      </c>
      <c r="B20" s="121">
        <f t="shared" si="1"/>
        <v>45</v>
      </c>
      <c r="C20" s="121">
        <v>21</v>
      </c>
      <c r="D20" s="121" t="s">
        <v>149</v>
      </c>
      <c r="E20" s="121" t="s">
        <v>149</v>
      </c>
      <c r="F20" s="121" t="s">
        <v>149</v>
      </c>
      <c r="G20" s="121" t="s">
        <v>149</v>
      </c>
      <c r="H20" s="121" t="s">
        <v>149</v>
      </c>
      <c r="I20" s="121" t="s">
        <v>149</v>
      </c>
      <c r="J20" s="121" t="s">
        <v>149</v>
      </c>
      <c r="K20" s="121" t="s">
        <v>149</v>
      </c>
      <c r="L20" s="121">
        <v>24</v>
      </c>
      <c r="M20" s="121" t="s">
        <v>149</v>
      </c>
      <c r="N20" s="121" t="s">
        <v>149</v>
      </c>
      <c r="O20" s="121" t="s">
        <v>149</v>
      </c>
      <c r="P20" s="121" t="s">
        <v>149</v>
      </c>
      <c r="Q20" s="121" t="s">
        <v>149</v>
      </c>
      <c r="R20" s="121" t="s">
        <v>149</v>
      </c>
    </row>
    <row r="21" spans="1:18" ht="16.5" customHeight="1">
      <c r="A21" s="118" t="s">
        <v>107</v>
      </c>
      <c r="B21" s="121">
        <f t="shared" si="1"/>
        <v>828</v>
      </c>
      <c r="C21" s="121">
        <v>275</v>
      </c>
      <c r="D21" s="121" t="s">
        <v>149</v>
      </c>
      <c r="E21" s="121" t="s">
        <v>149</v>
      </c>
      <c r="F21" s="121" t="s">
        <v>149</v>
      </c>
      <c r="G21" s="121" t="s">
        <v>149</v>
      </c>
      <c r="H21" s="121" t="s">
        <v>149</v>
      </c>
      <c r="I21" s="121" t="s">
        <v>149</v>
      </c>
      <c r="J21" s="121" t="s">
        <v>149</v>
      </c>
      <c r="K21" s="121" t="s">
        <v>149</v>
      </c>
      <c r="L21" s="121">
        <v>217</v>
      </c>
      <c r="M21" s="121" t="s">
        <v>149</v>
      </c>
      <c r="N21" s="121" t="s">
        <v>149</v>
      </c>
      <c r="O21" s="121" t="s">
        <v>149</v>
      </c>
      <c r="P21" s="121" t="s">
        <v>149</v>
      </c>
      <c r="Q21" s="121" t="s">
        <v>149</v>
      </c>
      <c r="R21" s="121">
        <v>336</v>
      </c>
    </row>
    <row r="22" spans="1:18" ht="16.5" customHeight="1">
      <c r="A22" s="63" t="s">
        <v>58</v>
      </c>
      <c r="B22" s="121">
        <f t="shared" si="1"/>
        <v>395</v>
      </c>
      <c r="C22" s="121">
        <v>53</v>
      </c>
      <c r="D22" s="121" t="s">
        <v>149</v>
      </c>
      <c r="E22" s="121" t="s">
        <v>149</v>
      </c>
      <c r="F22" s="121" t="s">
        <v>149</v>
      </c>
      <c r="G22" s="121" t="s">
        <v>149</v>
      </c>
      <c r="H22" s="121" t="s">
        <v>149</v>
      </c>
      <c r="I22" s="121" t="s">
        <v>149</v>
      </c>
      <c r="J22" s="121" t="s">
        <v>149</v>
      </c>
      <c r="K22" s="121" t="s">
        <v>149</v>
      </c>
      <c r="L22" s="121">
        <v>175</v>
      </c>
      <c r="M22" s="121" t="s">
        <v>149</v>
      </c>
      <c r="N22" s="121" t="s">
        <v>149</v>
      </c>
      <c r="O22" s="121" t="s">
        <v>149</v>
      </c>
      <c r="P22" s="121" t="s">
        <v>149</v>
      </c>
      <c r="Q22" s="121" t="s">
        <v>149</v>
      </c>
      <c r="R22" s="121">
        <v>167</v>
      </c>
    </row>
    <row r="23" spans="1:18" ht="16.5" customHeight="1">
      <c r="A23" s="63" t="s">
        <v>24</v>
      </c>
      <c r="B23" s="121">
        <f t="shared" si="1"/>
        <v>371</v>
      </c>
      <c r="C23" s="121">
        <v>161</v>
      </c>
      <c r="D23" s="121" t="s">
        <v>149</v>
      </c>
      <c r="E23" s="121" t="s">
        <v>149</v>
      </c>
      <c r="F23" s="121" t="s">
        <v>149</v>
      </c>
      <c r="G23" s="121" t="s">
        <v>149</v>
      </c>
      <c r="H23" s="121" t="s">
        <v>149</v>
      </c>
      <c r="I23" s="121" t="s">
        <v>149</v>
      </c>
      <c r="J23" s="121" t="s">
        <v>149</v>
      </c>
      <c r="K23" s="121" t="s">
        <v>149</v>
      </c>
      <c r="L23" s="121">
        <v>137</v>
      </c>
      <c r="M23" s="121" t="s">
        <v>149</v>
      </c>
      <c r="N23" s="121" t="s">
        <v>149</v>
      </c>
      <c r="O23" s="121" t="s">
        <v>149</v>
      </c>
      <c r="P23" s="121" t="s">
        <v>149</v>
      </c>
      <c r="Q23" s="121" t="s">
        <v>149</v>
      </c>
      <c r="R23" s="121">
        <v>73</v>
      </c>
    </row>
    <row r="24" spans="1:18" ht="16.5" customHeight="1">
      <c r="A24" s="63" t="s">
        <v>13</v>
      </c>
      <c r="B24" s="121">
        <f t="shared" si="1"/>
        <v>666</v>
      </c>
      <c r="C24" s="121">
        <v>295</v>
      </c>
      <c r="D24" s="121" t="s">
        <v>149</v>
      </c>
      <c r="E24" s="121">
        <v>115</v>
      </c>
      <c r="F24" s="121" t="s">
        <v>149</v>
      </c>
      <c r="G24" s="121" t="s">
        <v>149</v>
      </c>
      <c r="H24" s="121" t="s">
        <v>149</v>
      </c>
      <c r="I24" s="121" t="s">
        <v>149</v>
      </c>
      <c r="J24" s="121" t="s">
        <v>149</v>
      </c>
      <c r="K24" s="121" t="s">
        <v>149</v>
      </c>
      <c r="L24" s="121">
        <v>256</v>
      </c>
      <c r="M24" s="121" t="s">
        <v>149</v>
      </c>
      <c r="N24" s="121" t="s">
        <v>149</v>
      </c>
      <c r="O24" s="121" t="s">
        <v>149</v>
      </c>
      <c r="P24" s="121" t="s">
        <v>149</v>
      </c>
      <c r="Q24" s="121" t="s">
        <v>149</v>
      </c>
      <c r="R24" s="121" t="s">
        <v>149</v>
      </c>
    </row>
    <row r="25" spans="1:18" ht="16.5" customHeight="1">
      <c r="A25" s="63" t="s">
        <v>6</v>
      </c>
      <c r="B25" s="121">
        <f t="shared" si="1"/>
        <v>717</v>
      </c>
      <c r="C25" s="121">
        <v>322</v>
      </c>
      <c r="D25" s="121" t="s">
        <v>149</v>
      </c>
      <c r="E25" s="121" t="s">
        <v>149</v>
      </c>
      <c r="F25" s="121" t="s">
        <v>149</v>
      </c>
      <c r="G25" s="121" t="s">
        <v>149</v>
      </c>
      <c r="H25" s="121" t="s">
        <v>149</v>
      </c>
      <c r="I25" s="121" t="s">
        <v>149</v>
      </c>
      <c r="J25" s="121" t="s">
        <v>149</v>
      </c>
      <c r="K25" s="121" t="s">
        <v>149</v>
      </c>
      <c r="L25" s="121">
        <v>67</v>
      </c>
      <c r="M25" s="121" t="s">
        <v>149</v>
      </c>
      <c r="N25" s="121" t="s">
        <v>149</v>
      </c>
      <c r="O25" s="121">
        <v>92</v>
      </c>
      <c r="P25" s="121" t="s">
        <v>149</v>
      </c>
      <c r="Q25" s="121" t="s">
        <v>149</v>
      </c>
      <c r="R25" s="121">
        <v>236</v>
      </c>
    </row>
    <row r="26" spans="1:18" ht="16.5" customHeight="1">
      <c r="A26" s="118" t="s">
        <v>104</v>
      </c>
      <c r="B26" s="121">
        <f t="shared" si="1"/>
        <v>425</v>
      </c>
      <c r="C26" s="121">
        <v>95</v>
      </c>
      <c r="D26" s="121" t="s">
        <v>149</v>
      </c>
      <c r="E26" s="121" t="s">
        <v>149</v>
      </c>
      <c r="F26" s="121">
        <v>75</v>
      </c>
      <c r="G26" s="121" t="s">
        <v>149</v>
      </c>
      <c r="H26" s="121" t="s">
        <v>149</v>
      </c>
      <c r="I26" s="121" t="s">
        <v>149</v>
      </c>
      <c r="J26" s="121" t="s">
        <v>149</v>
      </c>
      <c r="K26" s="121" t="s">
        <v>149</v>
      </c>
      <c r="L26" s="121">
        <v>80</v>
      </c>
      <c r="M26" s="121" t="s">
        <v>149</v>
      </c>
      <c r="N26" s="121" t="s">
        <v>149</v>
      </c>
      <c r="O26" s="121" t="s">
        <v>149</v>
      </c>
      <c r="P26" s="121" t="s">
        <v>149</v>
      </c>
      <c r="Q26" s="121" t="s">
        <v>149</v>
      </c>
      <c r="R26" s="121">
        <v>175</v>
      </c>
    </row>
    <row r="27" spans="1:18" ht="16.5" customHeight="1">
      <c r="A27" s="118" t="s">
        <v>108</v>
      </c>
      <c r="B27" s="121">
        <f t="shared" si="1"/>
        <v>222</v>
      </c>
      <c r="C27" s="121">
        <v>108</v>
      </c>
      <c r="D27" s="121" t="s">
        <v>149</v>
      </c>
      <c r="E27" s="121" t="s">
        <v>149</v>
      </c>
      <c r="F27" s="121" t="s">
        <v>149</v>
      </c>
      <c r="G27" s="121" t="s">
        <v>149</v>
      </c>
      <c r="H27" s="121" t="s">
        <v>149</v>
      </c>
      <c r="I27" s="121" t="s">
        <v>149</v>
      </c>
      <c r="J27" s="121" t="s">
        <v>149</v>
      </c>
      <c r="K27" s="121" t="s">
        <v>149</v>
      </c>
      <c r="L27" s="121">
        <v>114</v>
      </c>
      <c r="M27" s="121" t="s">
        <v>149</v>
      </c>
      <c r="N27" s="121" t="s">
        <v>149</v>
      </c>
      <c r="O27" s="121" t="s">
        <v>149</v>
      </c>
      <c r="P27" s="121" t="s">
        <v>149</v>
      </c>
      <c r="Q27" s="121" t="s">
        <v>149</v>
      </c>
      <c r="R27" s="121" t="s">
        <v>149</v>
      </c>
    </row>
    <row r="28" spans="1:18" ht="16.5" customHeight="1">
      <c r="A28" s="63" t="s">
        <v>4</v>
      </c>
      <c r="B28" s="121">
        <f t="shared" si="1"/>
        <v>1157</v>
      </c>
      <c r="C28" s="121">
        <v>325</v>
      </c>
      <c r="D28" s="121">
        <v>256</v>
      </c>
      <c r="E28" s="121" t="s">
        <v>149</v>
      </c>
      <c r="F28" s="121" t="s">
        <v>149</v>
      </c>
      <c r="G28" s="121" t="s">
        <v>149</v>
      </c>
      <c r="H28" s="121" t="s">
        <v>149</v>
      </c>
      <c r="I28" s="121" t="s">
        <v>149</v>
      </c>
      <c r="J28" s="121" t="s">
        <v>149</v>
      </c>
      <c r="K28" s="121">
        <v>72</v>
      </c>
      <c r="L28" s="121">
        <v>266</v>
      </c>
      <c r="M28" s="121" t="s">
        <v>149</v>
      </c>
      <c r="N28" s="121" t="s">
        <v>149</v>
      </c>
      <c r="O28" s="121" t="s">
        <v>149</v>
      </c>
      <c r="P28" s="121" t="s">
        <v>149</v>
      </c>
      <c r="Q28" s="121">
        <v>80</v>
      </c>
      <c r="R28" s="121">
        <v>158</v>
      </c>
    </row>
    <row r="29" spans="1:18" ht="16.5" customHeight="1">
      <c r="A29" s="118" t="s">
        <v>106</v>
      </c>
      <c r="B29" s="121">
        <f t="shared" si="1"/>
        <v>189</v>
      </c>
      <c r="C29" s="122">
        <v>14</v>
      </c>
      <c r="D29" s="122" t="s">
        <v>149</v>
      </c>
      <c r="E29" s="122" t="s">
        <v>149</v>
      </c>
      <c r="F29" s="122" t="s">
        <v>149</v>
      </c>
      <c r="G29" s="122" t="s">
        <v>149</v>
      </c>
      <c r="H29" s="122" t="s">
        <v>149</v>
      </c>
      <c r="I29" s="122" t="s">
        <v>149</v>
      </c>
      <c r="J29" s="122" t="s">
        <v>149</v>
      </c>
      <c r="K29" s="121" t="s">
        <v>149</v>
      </c>
      <c r="L29" s="122">
        <v>2</v>
      </c>
      <c r="M29" s="121" t="s">
        <v>149</v>
      </c>
      <c r="N29" s="121" t="s">
        <v>149</v>
      </c>
      <c r="O29" s="121" t="s">
        <v>149</v>
      </c>
      <c r="P29" s="121" t="s">
        <v>149</v>
      </c>
      <c r="Q29" s="122" t="s">
        <v>149</v>
      </c>
      <c r="R29" s="122">
        <v>173</v>
      </c>
    </row>
    <row r="30" spans="1:18" s="20" customFormat="1" ht="16.5" customHeight="1">
      <c r="A30" s="119" t="s">
        <v>3</v>
      </c>
      <c r="B30" s="121">
        <f t="shared" si="1"/>
        <v>2905</v>
      </c>
      <c r="C30" s="122">
        <v>634</v>
      </c>
      <c r="D30" s="122">
        <v>226</v>
      </c>
      <c r="E30" s="122">
        <v>338</v>
      </c>
      <c r="F30" s="122" t="s">
        <v>149</v>
      </c>
      <c r="G30" s="122">
        <v>207</v>
      </c>
      <c r="H30" s="122" t="s">
        <v>149</v>
      </c>
      <c r="I30" s="122" t="s">
        <v>149</v>
      </c>
      <c r="J30" s="122">
        <v>247</v>
      </c>
      <c r="K30" s="121" t="s">
        <v>149</v>
      </c>
      <c r="L30" s="122">
        <v>487</v>
      </c>
      <c r="M30" s="121" t="s">
        <v>149</v>
      </c>
      <c r="N30" s="121">
        <v>91</v>
      </c>
      <c r="O30" s="121">
        <v>17</v>
      </c>
      <c r="P30" s="121" t="s">
        <v>149</v>
      </c>
      <c r="Q30" s="122">
        <v>233</v>
      </c>
      <c r="R30" s="122">
        <v>425</v>
      </c>
    </row>
    <row r="31" spans="1:18" s="18" customFormat="1" ht="16.5" customHeight="1">
      <c r="A31" s="2" t="s">
        <v>109</v>
      </c>
      <c r="B31" s="121">
        <f t="shared" si="1"/>
        <v>322</v>
      </c>
      <c r="C31" s="122">
        <v>154</v>
      </c>
      <c r="D31" s="122" t="s">
        <v>149</v>
      </c>
      <c r="E31" s="122" t="s">
        <v>149</v>
      </c>
      <c r="F31" s="122" t="s">
        <v>149</v>
      </c>
      <c r="G31" s="122" t="s">
        <v>149</v>
      </c>
      <c r="H31" s="122" t="s">
        <v>149</v>
      </c>
      <c r="I31" s="122" t="s">
        <v>149</v>
      </c>
      <c r="J31" s="122" t="s">
        <v>149</v>
      </c>
      <c r="K31" s="121" t="s">
        <v>149</v>
      </c>
      <c r="L31" s="122">
        <v>84</v>
      </c>
      <c r="M31" s="121" t="s">
        <v>149</v>
      </c>
      <c r="N31" s="121" t="s">
        <v>149</v>
      </c>
      <c r="O31" s="121" t="s">
        <v>149</v>
      </c>
      <c r="P31" s="121">
        <v>84</v>
      </c>
      <c r="Q31" s="122" t="s">
        <v>149</v>
      </c>
      <c r="R31" s="122" t="s">
        <v>149</v>
      </c>
    </row>
    <row r="32" spans="1:18" s="20" customFormat="1" ht="16.5" customHeight="1">
      <c r="A32" s="119" t="s">
        <v>23</v>
      </c>
      <c r="B32" s="121">
        <f t="shared" si="1"/>
        <v>26</v>
      </c>
      <c r="C32" s="122">
        <v>26</v>
      </c>
      <c r="D32" s="122" t="s">
        <v>149</v>
      </c>
      <c r="E32" s="122" t="s">
        <v>149</v>
      </c>
      <c r="F32" s="122" t="s">
        <v>149</v>
      </c>
      <c r="G32" s="122" t="s">
        <v>149</v>
      </c>
      <c r="H32" s="122" t="s">
        <v>149</v>
      </c>
      <c r="I32" s="122" t="s">
        <v>149</v>
      </c>
      <c r="J32" s="122" t="s">
        <v>149</v>
      </c>
      <c r="K32" s="122" t="s">
        <v>149</v>
      </c>
      <c r="L32" s="122" t="s">
        <v>149</v>
      </c>
      <c r="M32" s="122" t="s">
        <v>149</v>
      </c>
      <c r="N32" s="122" t="s">
        <v>149</v>
      </c>
      <c r="O32" s="122" t="s">
        <v>149</v>
      </c>
      <c r="P32" s="122" t="s">
        <v>149</v>
      </c>
      <c r="Q32" s="122" t="s">
        <v>149</v>
      </c>
      <c r="R32" s="122" t="s">
        <v>149</v>
      </c>
    </row>
    <row r="33" spans="1:18" s="18" customFormat="1" ht="16.5" customHeight="1">
      <c r="A33" s="119" t="s">
        <v>7</v>
      </c>
      <c r="B33" s="121">
        <f t="shared" si="1"/>
        <v>932</v>
      </c>
      <c r="C33" s="120">
        <v>293</v>
      </c>
      <c r="D33" s="120">
        <v>251</v>
      </c>
      <c r="E33" s="120" t="s">
        <v>149</v>
      </c>
      <c r="F33" s="120" t="s">
        <v>149</v>
      </c>
      <c r="G33" s="120" t="s">
        <v>149</v>
      </c>
      <c r="H33" s="120" t="s">
        <v>149</v>
      </c>
      <c r="I33" s="120" t="s">
        <v>149</v>
      </c>
      <c r="J33" s="120" t="s">
        <v>149</v>
      </c>
      <c r="K33" s="120" t="s">
        <v>149</v>
      </c>
      <c r="L33" s="120">
        <v>270</v>
      </c>
      <c r="M33" s="120" t="s">
        <v>149</v>
      </c>
      <c r="N33" s="120" t="s">
        <v>149</v>
      </c>
      <c r="O33" s="120" t="s">
        <v>149</v>
      </c>
      <c r="P33" s="120" t="s">
        <v>149</v>
      </c>
      <c r="Q33" s="120" t="s">
        <v>149</v>
      </c>
      <c r="R33" s="120">
        <v>118</v>
      </c>
    </row>
    <row r="34" spans="1:18" s="18" customFormat="1" ht="16.5" customHeight="1">
      <c r="A34" s="119" t="s">
        <v>20</v>
      </c>
      <c r="B34" s="121">
        <f t="shared" si="1"/>
        <v>1171</v>
      </c>
      <c r="C34" s="120">
        <v>250</v>
      </c>
      <c r="D34" s="120">
        <v>129</v>
      </c>
      <c r="E34" s="120" t="s">
        <v>149</v>
      </c>
      <c r="F34" s="120" t="s">
        <v>149</v>
      </c>
      <c r="G34" s="120" t="s">
        <v>149</v>
      </c>
      <c r="H34" s="120">
        <v>212</v>
      </c>
      <c r="I34" s="120" t="s">
        <v>149</v>
      </c>
      <c r="J34" s="120" t="s">
        <v>149</v>
      </c>
      <c r="K34" s="120" t="s">
        <v>149</v>
      </c>
      <c r="L34" s="120">
        <v>262</v>
      </c>
      <c r="M34" s="120" t="s">
        <v>149</v>
      </c>
      <c r="N34" s="120" t="s">
        <v>149</v>
      </c>
      <c r="O34" s="120">
        <v>113</v>
      </c>
      <c r="P34" s="120" t="s">
        <v>149</v>
      </c>
      <c r="Q34" s="120">
        <v>66</v>
      </c>
      <c r="R34" s="120">
        <v>139</v>
      </c>
    </row>
    <row r="35" spans="1:18" s="18" customFormat="1" ht="16.5" customHeight="1">
      <c r="A35" s="119" t="s">
        <v>16</v>
      </c>
      <c r="B35" s="121">
        <f t="shared" si="1"/>
        <v>0</v>
      </c>
      <c r="C35" s="120" t="s">
        <v>149</v>
      </c>
      <c r="D35" s="120" t="s">
        <v>149</v>
      </c>
      <c r="E35" s="120" t="s">
        <v>149</v>
      </c>
      <c r="F35" s="120" t="s">
        <v>149</v>
      </c>
      <c r="G35" s="120" t="s">
        <v>149</v>
      </c>
      <c r="H35" s="120" t="s">
        <v>149</v>
      </c>
      <c r="I35" s="120" t="s">
        <v>149</v>
      </c>
      <c r="J35" s="120" t="s">
        <v>149</v>
      </c>
      <c r="K35" s="120" t="s">
        <v>149</v>
      </c>
      <c r="L35" s="120" t="s">
        <v>149</v>
      </c>
      <c r="M35" s="120" t="s">
        <v>149</v>
      </c>
      <c r="N35" s="120" t="s">
        <v>149</v>
      </c>
      <c r="O35" s="120" t="s">
        <v>149</v>
      </c>
      <c r="P35" s="120" t="s">
        <v>149</v>
      </c>
      <c r="Q35" s="120" t="s">
        <v>149</v>
      </c>
      <c r="R35" s="120" t="s">
        <v>149</v>
      </c>
    </row>
    <row r="36" spans="1:18" s="18" customFormat="1" ht="16.5" customHeight="1">
      <c r="A36" s="119" t="s">
        <v>52</v>
      </c>
      <c r="B36" s="121">
        <f t="shared" si="1"/>
        <v>0</v>
      </c>
      <c r="C36" s="120" t="s">
        <v>149</v>
      </c>
      <c r="D36" s="120" t="s">
        <v>149</v>
      </c>
      <c r="E36" s="120" t="s">
        <v>149</v>
      </c>
      <c r="F36" s="120" t="s">
        <v>149</v>
      </c>
      <c r="G36" s="120" t="s">
        <v>149</v>
      </c>
      <c r="H36" s="120" t="s">
        <v>149</v>
      </c>
      <c r="I36" s="120" t="s">
        <v>149</v>
      </c>
      <c r="J36" s="120" t="s">
        <v>149</v>
      </c>
      <c r="K36" s="120" t="s">
        <v>149</v>
      </c>
      <c r="L36" s="120" t="s">
        <v>149</v>
      </c>
      <c r="M36" s="120" t="s">
        <v>149</v>
      </c>
      <c r="N36" s="120" t="s">
        <v>149</v>
      </c>
      <c r="O36" s="120" t="s">
        <v>149</v>
      </c>
      <c r="P36" s="120" t="s">
        <v>149</v>
      </c>
      <c r="Q36" s="120" t="s">
        <v>149</v>
      </c>
      <c r="R36" s="120" t="s">
        <v>149</v>
      </c>
    </row>
    <row r="37" spans="1:18" ht="6" customHeight="1">
      <c r="R37" s="72"/>
    </row>
    <row r="38" spans="1:18">
      <c r="R38" s="64" t="s">
        <v>129</v>
      </c>
    </row>
  </sheetData>
  <sortState ref="A5:R36">
    <sortCondition ref="A5:A36"/>
  </sortState>
  <mergeCells count="1">
    <mergeCell ref="A1:R1"/>
  </mergeCells>
  <pageMargins left="0.7" right="0.7" top="0.75" bottom="0.5" header="0.3" footer="0.3"/>
  <pageSetup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9"/>
  <sheetViews>
    <sheetView view="pageBreakPreview" topLeftCell="A10" zoomScaleSheetLayoutView="100" workbookViewId="0">
      <selection activeCell="A3" sqref="A3:A4"/>
    </sheetView>
  </sheetViews>
  <sheetFormatPr defaultRowHeight="12.75"/>
  <cols>
    <col min="1" max="1" width="14.140625" style="18" customWidth="1"/>
    <col min="2" max="2" width="7.85546875" style="18" customWidth="1"/>
    <col min="3" max="3" width="7.28515625" style="18" customWidth="1"/>
    <col min="4" max="4" width="7.7109375" style="18" customWidth="1"/>
    <col min="5" max="5" width="7.85546875" style="18" customWidth="1"/>
    <col min="6" max="6" width="7.42578125" style="18" customWidth="1"/>
    <col min="7" max="7" width="7.7109375" style="18" customWidth="1"/>
    <col min="8" max="8" width="7.85546875" style="18" customWidth="1"/>
    <col min="9" max="9" width="7.28515625" style="18" customWidth="1"/>
    <col min="10" max="10" width="7.5703125" style="18" customWidth="1"/>
    <col min="11" max="16384" width="9.140625" style="18"/>
  </cols>
  <sheetData>
    <row r="1" spans="1:10" s="78" customFormat="1" ht="60" customHeight="1">
      <c r="A1" s="233" t="s">
        <v>182</v>
      </c>
      <c r="B1" s="233"/>
      <c r="C1" s="233"/>
      <c r="D1" s="233"/>
      <c r="E1" s="233"/>
      <c r="F1" s="233"/>
      <c r="G1" s="233"/>
      <c r="H1" s="233"/>
      <c r="I1" s="233"/>
      <c r="J1" s="233"/>
    </row>
    <row r="2" spans="1:10" s="20" customFormat="1" ht="13.15" customHeight="1">
      <c r="A2" s="66" t="s">
        <v>127</v>
      </c>
      <c r="I2" s="238" t="s">
        <v>38</v>
      </c>
      <c r="J2" s="238"/>
    </row>
    <row r="3" spans="1:10" ht="20.100000000000001" customHeight="1">
      <c r="A3" s="239" t="s">
        <v>25</v>
      </c>
      <c r="B3" s="235" t="s">
        <v>101</v>
      </c>
      <c r="C3" s="236"/>
      <c r="D3" s="237"/>
      <c r="E3" s="235" t="s">
        <v>116</v>
      </c>
      <c r="F3" s="236"/>
      <c r="G3" s="237"/>
      <c r="H3" s="234" t="s">
        <v>131</v>
      </c>
      <c r="I3" s="234"/>
      <c r="J3" s="234"/>
    </row>
    <row r="4" spans="1:10" ht="20.100000000000001" customHeight="1">
      <c r="A4" s="239"/>
      <c r="B4" s="55" t="s">
        <v>0</v>
      </c>
      <c r="C4" s="55" t="s">
        <v>1</v>
      </c>
      <c r="D4" s="55" t="s">
        <v>2</v>
      </c>
      <c r="E4" s="55" t="s">
        <v>0</v>
      </c>
      <c r="F4" s="55" t="s">
        <v>1</v>
      </c>
      <c r="G4" s="55" t="s">
        <v>2</v>
      </c>
      <c r="H4" s="55" t="s">
        <v>0</v>
      </c>
      <c r="I4" s="55" t="s">
        <v>1</v>
      </c>
      <c r="J4" s="55" t="s">
        <v>2</v>
      </c>
    </row>
    <row r="5" spans="1:10" ht="25.5" customHeight="1">
      <c r="A5" s="81" t="s">
        <v>48</v>
      </c>
      <c r="B5" s="73">
        <f>SUM(B6:B37)</f>
        <v>515</v>
      </c>
      <c r="C5" s="73">
        <f>SUM(C6:C37)</f>
        <v>475</v>
      </c>
      <c r="D5" s="73">
        <f>SUM(D6:D37)</f>
        <v>40</v>
      </c>
      <c r="E5" s="74">
        <f>SUM(E6:E37)</f>
        <v>537</v>
      </c>
      <c r="F5" s="74">
        <f t="shared" ref="F5:G5" si="0">SUM(F6:F37)</f>
        <v>497</v>
      </c>
      <c r="G5" s="74">
        <f t="shared" si="0"/>
        <v>40</v>
      </c>
      <c r="H5" s="74">
        <f>SUM(H6:H37)</f>
        <v>677</v>
      </c>
      <c r="I5" s="74">
        <f t="shared" ref="I5:J5" si="1">SUM(I6:I37)</f>
        <v>657</v>
      </c>
      <c r="J5" s="74">
        <f t="shared" si="1"/>
        <v>20</v>
      </c>
    </row>
    <row r="6" spans="1:10" ht="17.100000000000001" customHeight="1">
      <c r="A6" s="2" t="s">
        <v>11</v>
      </c>
      <c r="B6" s="75">
        <f>SUM(C6:D6)</f>
        <v>30</v>
      </c>
      <c r="C6" s="76">
        <v>30</v>
      </c>
      <c r="D6" s="76" t="s">
        <v>149</v>
      </c>
      <c r="E6" s="75">
        <f>SUM(F6:G6)</f>
        <v>30</v>
      </c>
      <c r="F6" s="76">
        <v>30</v>
      </c>
      <c r="G6" s="76" t="s">
        <v>149</v>
      </c>
      <c r="H6" s="75">
        <f>SUM(I6:J6)</f>
        <v>31</v>
      </c>
      <c r="I6" s="76">
        <v>31</v>
      </c>
      <c r="J6" s="76" t="s">
        <v>149</v>
      </c>
    </row>
    <row r="7" spans="1:10" ht="17.100000000000001" customHeight="1">
      <c r="A7" s="2" t="s">
        <v>103</v>
      </c>
      <c r="B7" s="75">
        <f t="shared" ref="B7:B37" si="2">SUM(C7:D7)</f>
        <v>0</v>
      </c>
      <c r="C7" s="76" t="s">
        <v>149</v>
      </c>
      <c r="D7" s="76" t="s">
        <v>149</v>
      </c>
      <c r="E7" s="75">
        <f t="shared" ref="E7:E37" si="3">SUM(F7:G7)</f>
        <v>0</v>
      </c>
      <c r="F7" s="3" t="s">
        <v>149</v>
      </c>
      <c r="G7" s="76" t="s">
        <v>149</v>
      </c>
      <c r="H7" s="75">
        <f t="shared" ref="H7:H37" si="4">SUM(I7:J7)</f>
        <v>35</v>
      </c>
      <c r="I7" s="76">
        <v>35</v>
      </c>
      <c r="J7" s="76" t="s">
        <v>149</v>
      </c>
    </row>
    <row r="8" spans="1:10" ht="17.100000000000001" customHeight="1">
      <c r="A8" s="2" t="s">
        <v>17</v>
      </c>
      <c r="B8" s="75">
        <f t="shared" si="2"/>
        <v>38</v>
      </c>
      <c r="C8" s="76">
        <v>38</v>
      </c>
      <c r="D8" s="76" t="s">
        <v>149</v>
      </c>
      <c r="E8" s="75">
        <f t="shared" si="3"/>
        <v>40</v>
      </c>
      <c r="F8" s="76">
        <v>40</v>
      </c>
      <c r="G8" s="76" t="s">
        <v>149</v>
      </c>
      <c r="H8" s="75">
        <f t="shared" si="4"/>
        <v>31</v>
      </c>
      <c r="I8" s="76">
        <v>31</v>
      </c>
      <c r="J8" s="76" t="s">
        <v>149</v>
      </c>
    </row>
    <row r="9" spans="1:10" ht="17.100000000000001" customHeight="1">
      <c r="A9" s="2" t="s">
        <v>14</v>
      </c>
      <c r="B9" s="75">
        <f t="shared" si="2"/>
        <v>0</v>
      </c>
      <c r="C9" s="76" t="s">
        <v>149</v>
      </c>
      <c r="D9" s="76" t="s">
        <v>149</v>
      </c>
      <c r="E9" s="75">
        <f t="shared" si="3"/>
        <v>0</v>
      </c>
      <c r="F9" s="76" t="s">
        <v>149</v>
      </c>
      <c r="G9" s="76" t="s">
        <v>149</v>
      </c>
      <c r="H9" s="75">
        <f t="shared" si="4"/>
        <v>0</v>
      </c>
      <c r="I9" s="76" t="s">
        <v>149</v>
      </c>
      <c r="J9" s="76" t="s">
        <v>149</v>
      </c>
    </row>
    <row r="10" spans="1:10" ht="17.100000000000001" customHeight="1">
      <c r="A10" s="2" t="s">
        <v>21</v>
      </c>
      <c r="B10" s="75">
        <f t="shared" si="2"/>
        <v>14</v>
      </c>
      <c r="C10" s="76">
        <v>14</v>
      </c>
      <c r="D10" s="76" t="s">
        <v>149</v>
      </c>
      <c r="E10" s="75">
        <f t="shared" si="3"/>
        <v>14</v>
      </c>
      <c r="F10" s="76">
        <v>14</v>
      </c>
      <c r="G10" s="76" t="s">
        <v>149</v>
      </c>
      <c r="H10" s="75">
        <f t="shared" si="4"/>
        <v>10</v>
      </c>
      <c r="I10" s="76">
        <v>10</v>
      </c>
      <c r="J10" s="76" t="s">
        <v>149</v>
      </c>
    </row>
    <row r="11" spans="1:10" ht="17.100000000000001" customHeight="1">
      <c r="A11" s="2" t="s">
        <v>5</v>
      </c>
      <c r="B11" s="75">
        <f t="shared" si="2"/>
        <v>30</v>
      </c>
      <c r="C11" s="143">
        <v>30</v>
      </c>
      <c r="D11" s="76" t="s">
        <v>149</v>
      </c>
      <c r="E11" s="75">
        <f t="shared" si="3"/>
        <v>30</v>
      </c>
      <c r="F11" s="143">
        <v>30</v>
      </c>
      <c r="G11" s="76" t="s">
        <v>149</v>
      </c>
      <c r="H11" s="75">
        <f t="shared" si="4"/>
        <v>25</v>
      </c>
      <c r="I11" s="143">
        <v>25</v>
      </c>
      <c r="J11" s="76" t="s">
        <v>149</v>
      </c>
    </row>
    <row r="12" spans="1:10" ht="17.100000000000001" customHeight="1">
      <c r="A12" s="2" t="s">
        <v>19</v>
      </c>
      <c r="B12" s="75">
        <f t="shared" si="2"/>
        <v>0</v>
      </c>
      <c r="C12" s="76" t="s">
        <v>149</v>
      </c>
      <c r="D12" s="76" t="s">
        <v>149</v>
      </c>
      <c r="E12" s="75">
        <f t="shared" si="3"/>
        <v>0</v>
      </c>
      <c r="F12" s="76" t="s">
        <v>149</v>
      </c>
      <c r="G12" s="76" t="s">
        <v>149</v>
      </c>
      <c r="H12" s="75">
        <f t="shared" si="4"/>
        <v>0</v>
      </c>
      <c r="I12" s="76" t="s">
        <v>149</v>
      </c>
      <c r="J12" s="76" t="s">
        <v>149</v>
      </c>
    </row>
    <row r="13" spans="1:10" ht="17.100000000000001" customHeight="1">
      <c r="A13" s="2" t="s">
        <v>15</v>
      </c>
      <c r="B13" s="75">
        <f t="shared" si="2"/>
        <v>51</v>
      </c>
      <c r="C13" s="76">
        <v>36</v>
      </c>
      <c r="D13" s="76">
        <v>15</v>
      </c>
      <c r="E13" s="75">
        <f t="shared" si="3"/>
        <v>51</v>
      </c>
      <c r="F13" s="76">
        <v>36</v>
      </c>
      <c r="G13" s="76">
        <v>15</v>
      </c>
      <c r="H13" s="75">
        <f t="shared" si="4"/>
        <v>35</v>
      </c>
      <c r="I13" s="76">
        <v>30</v>
      </c>
      <c r="J13" s="76">
        <v>5</v>
      </c>
    </row>
    <row r="14" spans="1:10" ht="17.100000000000001" customHeight="1">
      <c r="A14" s="2" t="s">
        <v>74</v>
      </c>
      <c r="B14" s="75">
        <f t="shared" si="2"/>
        <v>18</v>
      </c>
      <c r="C14" s="76">
        <v>18</v>
      </c>
      <c r="D14" s="76" t="s">
        <v>149</v>
      </c>
      <c r="E14" s="75">
        <f t="shared" si="3"/>
        <v>23</v>
      </c>
      <c r="F14" s="76">
        <v>23</v>
      </c>
      <c r="G14" s="76" t="s">
        <v>149</v>
      </c>
      <c r="H14" s="75">
        <f t="shared" si="4"/>
        <v>19</v>
      </c>
      <c r="I14" s="76">
        <v>19</v>
      </c>
      <c r="J14" s="76" t="s">
        <v>149</v>
      </c>
    </row>
    <row r="15" spans="1:10" ht="17.100000000000001" customHeight="1">
      <c r="A15" s="2" t="s">
        <v>75</v>
      </c>
      <c r="B15" s="75">
        <f t="shared" si="2"/>
        <v>7</v>
      </c>
      <c r="C15" s="76">
        <v>7</v>
      </c>
      <c r="D15" s="76" t="s">
        <v>149</v>
      </c>
      <c r="E15" s="75">
        <f t="shared" si="3"/>
        <v>7</v>
      </c>
      <c r="F15" s="76">
        <v>7</v>
      </c>
      <c r="G15" s="76" t="s">
        <v>149</v>
      </c>
      <c r="H15" s="75">
        <f t="shared" si="4"/>
        <v>7</v>
      </c>
      <c r="I15" s="76">
        <v>7</v>
      </c>
      <c r="J15" s="76" t="s">
        <v>149</v>
      </c>
    </row>
    <row r="16" spans="1:10" ht="17.100000000000001" customHeight="1">
      <c r="A16" s="2" t="s">
        <v>9</v>
      </c>
      <c r="B16" s="75">
        <f t="shared" si="2"/>
        <v>0</v>
      </c>
      <c r="C16" s="76" t="s">
        <v>149</v>
      </c>
      <c r="D16" s="76" t="s">
        <v>149</v>
      </c>
      <c r="E16" s="75">
        <f t="shared" si="3"/>
        <v>0</v>
      </c>
      <c r="F16" s="76" t="s">
        <v>149</v>
      </c>
      <c r="G16" s="76" t="s">
        <v>149</v>
      </c>
      <c r="H16" s="75">
        <f t="shared" si="4"/>
        <v>0</v>
      </c>
      <c r="I16" s="76" t="s">
        <v>149</v>
      </c>
      <c r="J16" s="76" t="s">
        <v>149</v>
      </c>
    </row>
    <row r="17" spans="1:10" ht="17.100000000000001" customHeight="1">
      <c r="A17" s="2" t="s">
        <v>12</v>
      </c>
      <c r="B17" s="75">
        <f t="shared" si="2"/>
        <v>24</v>
      </c>
      <c r="C17" s="76">
        <v>24</v>
      </c>
      <c r="D17" s="76" t="s">
        <v>149</v>
      </c>
      <c r="E17" s="75">
        <f t="shared" si="3"/>
        <v>26</v>
      </c>
      <c r="F17" s="76">
        <v>26</v>
      </c>
      <c r="G17" s="76" t="s">
        <v>149</v>
      </c>
      <c r="H17" s="75">
        <f t="shared" si="4"/>
        <v>20</v>
      </c>
      <c r="I17" s="76">
        <v>20</v>
      </c>
      <c r="J17" s="76" t="s">
        <v>149</v>
      </c>
    </row>
    <row r="18" spans="1:10" ht="17.100000000000001" customHeight="1">
      <c r="A18" s="2" t="s">
        <v>10</v>
      </c>
      <c r="B18" s="75">
        <f t="shared" si="2"/>
        <v>13</v>
      </c>
      <c r="C18" s="76">
        <v>13</v>
      </c>
      <c r="D18" s="76" t="s">
        <v>149</v>
      </c>
      <c r="E18" s="75">
        <f t="shared" si="3"/>
        <v>16</v>
      </c>
      <c r="F18" s="76">
        <v>16</v>
      </c>
      <c r="G18" s="76" t="s">
        <v>149</v>
      </c>
      <c r="H18" s="75">
        <f t="shared" si="4"/>
        <v>14</v>
      </c>
      <c r="I18" s="76">
        <v>14</v>
      </c>
      <c r="J18" s="76" t="s">
        <v>149</v>
      </c>
    </row>
    <row r="19" spans="1:10" ht="17.100000000000001" customHeight="1">
      <c r="A19" s="2" t="s">
        <v>105</v>
      </c>
      <c r="B19" s="75">
        <f t="shared" si="2"/>
        <v>0</v>
      </c>
      <c r="C19" s="76" t="s">
        <v>149</v>
      </c>
      <c r="D19" s="76" t="s">
        <v>149</v>
      </c>
      <c r="E19" s="75">
        <f t="shared" si="3"/>
        <v>0</v>
      </c>
      <c r="F19" s="3" t="s">
        <v>149</v>
      </c>
      <c r="G19" s="76" t="s">
        <v>149</v>
      </c>
      <c r="H19" s="75">
        <f t="shared" si="4"/>
        <v>27</v>
      </c>
      <c r="I19" s="76">
        <v>27</v>
      </c>
      <c r="J19" s="76" t="s">
        <v>149</v>
      </c>
    </row>
    <row r="20" spans="1:10" ht="17.100000000000001" customHeight="1">
      <c r="A20" s="2" t="s">
        <v>45</v>
      </c>
      <c r="B20" s="75">
        <f t="shared" si="2"/>
        <v>31</v>
      </c>
      <c r="C20" s="76">
        <v>31</v>
      </c>
      <c r="D20" s="76" t="s">
        <v>149</v>
      </c>
      <c r="E20" s="75">
        <f t="shared" si="3"/>
        <v>31</v>
      </c>
      <c r="F20" s="76">
        <v>31</v>
      </c>
      <c r="G20" s="76" t="s">
        <v>149</v>
      </c>
      <c r="H20" s="75">
        <f t="shared" si="4"/>
        <v>23</v>
      </c>
      <c r="I20" s="76">
        <v>23</v>
      </c>
      <c r="J20" s="76" t="s">
        <v>149</v>
      </c>
    </row>
    <row r="21" spans="1:10" ht="17.100000000000001" customHeight="1">
      <c r="A21" s="2" t="s">
        <v>22</v>
      </c>
      <c r="B21" s="75">
        <f t="shared" si="2"/>
        <v>0</v>
      </c>
      <c r="C21" s="76" t="s">
        <v>149</v>
      </c>
      <c r="D21" s="76" t="s">
        <v>149</v>
      </c>
      <c r="E21" s="75">
        <f t="shared" si="3"/>
        <v>0</v>
      </c>
      <c r="F21" s="76" t="s">
        <v>149</v>
      </c>
      <c r="G21" s="76" t="s">
        <v>149</v>
      </c>
      <c r="H21" s="75">
        <f t="shared" si="4"/>
        <v>10</v>
      </c>
      <c r="I21" s="76">
        <v>10</v>
      </c>
      <c r="J21" s="76" t="s">
        <v>149</v>
      </c>
    </row>
    <row r="22" spans="1:10" ht="17.100000000000001" customHeight="1">
      <c r="A22" s="2" t="s">
        <v>107</v>
      </c>
      <c r="B22" s="75">
        <f t="shared" si="2"/>
        <v>0</v>
      </c>
      <c r="C22" s="76" t="s">
        <v>149</v>
      </c>
      <c r="D22" s="76" t="s">
        <v>149</v>
      </c>
      <c r="E22" s="75">
        <f t="shared" si="3"/>
        <v>0</v>
      </c>
      <c r="F22" s="3" t="s">
        <v>149</v>
      </c>
      <c r="G22" s="76" t="s">
        <v>149</v>
      </c>
      <c r="H22" s="75">
        <f t="shared" si="4"/>
        <v>22</v>
      </c>
      <c r="I22" s="76">
        <v>22</v>
      </c>
      <c r="J22" s="76" t="s">
        <v>149</v>
      </c>
    </row>
    <row r="23" spans="1:10" ht="17.100000000000001" customHeight="1">
      <c r="A23" s="2" t="s">
        <v>18</v>
      </c>
      <c r="B23" s="75">
        <f t="shared" si="2"/>
        <v>7</v>
      </c>
      <c r="C23" s="76">
        <v>7</v>
      </c>
      <c r="D23" s="76" t="s">
        <v>149</v>
      </c>
      <c r="E23" s="75">
        <f t="shared" si="3"/>
        <v>12</v>
      </c>
      <c r="F23" s="76">
        <v>12</v>
      </c>
      <c r="G23" s="76" t="s">
        <v>149</v>
      </c>
      <c r="H23" s="75">
        <f t="shared" si="4"/>
        <v>12</v>
      </c>
      <c r="I23" s="76">
        <v>12</v>
      </c>
      <c r="J23" s="76" t="s">
        <v>149</v>
      </c>
    </row>
    <row r="24" spans="1:10" ht="17.100000000000001" customHeight="1">
      <c r="A24" s="2" t="s">
        <v>24</v>
      </c>
      <c r="B24" s="75">
        <f t="shared" si="2"/>
        <v>12</v>
      </c>
      <c r="C24" s="76">
        <v>12</v>
      </c>
      <c r="D24" s="76" t="s">
        <v>149</v>
      </c>
      <c r="E24" s="75">
        <f t="shared" si="3"/>
        <v>12</v>
      </c>
      <c r="F24" s="76">
        <v>12</v>
      </c>
      <c r="G24" s="76" t="s">
        <v>149</v>
      </c>
      <c r="H24" s="75">
        <f t="shared" si="4"/>
        <v>18</v>
      </c>
      <c r="I24" s="76">
        <v>18</v>
      </c>
      <c r="J24" s="76" t="s">
        <v>149</v>
      </c>
    </row>
    <row r="25" spans="1:10" ht="17.100000000000001" customHeight="1">
      <c r="A25" s="2" t="s">
        <v>13</v>
      </c>
      <c r="B25" s="75">
        <f t="shared" si="2"/>
        <v>9</v>
      </c>
      <c r="C25" s="76">
        <v>9</v>
      </c>
      <c r="D25" s="76" t="s">
        <v>149</v>
      </c>
      <c r="E25" s="75">
        <f t="shared" si="3"/>
        <v>9</v>
      </c>
      <c r="F25" s="76">
        <v>9</v>
      </c>
      <c r="G25" s="76" t="s">
        <v>149</v>
      </c>
      <c r="H25" s="75">
        <f t="shared" si="4"/>
        <v>9</v>
      </c>
      <c r="I25" s="76">
        <v>9</v>
      </c>
      <c r="J25" s="76" t="s">
        <v>149</v>
      </c>
    </row>
    <row r="26" spans="1:10" ht="17.100000000000001" customHeight="1">
      <c r="A26" s="2" t="s">
        <v>6</v>
      </c>
      <c r="B26" s="75">
        <f t="shared" si="2"/>
        <v>24</v>
      </c>
      <c r="C26" s="76">
        <v>24</v>
      </c>
      <c r="D26" s="76" t="s">
        <v>149</v>
      </c>
      <c r="E26" s="75">
        <f t="shared" si="3"/>
        <v>24</v>
      </c>
      <c r="F26" s="76">
        <v>24</v>
      </c>
      <c r="G26" s="76" t="s">
        <v>149</v>
      </c>
      <c r="H26" s="75">
        <f t="shared" si="4"/>
        <v>16</v>
      </c>
      <c r="I26" s="76">
        <v>16</v>
      </c>
      <c r="J26" s="76" t="s">
        <v>149</v>
      </c>
    </row>
    <row r="27" spans="1:10" ht="17.100000000000001" customHeight="1">
      <c r="A27" s="2" t="s">
        <v>104</v>
      </c>
      <c r="B27" s="75">
        <f t="shared" si="2"/>
        <v>0</v>
      </c>
      <c r="C27" s="76" t="s">
        <v>149</v>
      </c>
      <c r="D27" s="76" t="s">
        <v>149</v>
      </c>
      <c r="E27" s="75">
        <f t="shared" si="3"/>
        <v>0</v>
      </c>
      <c r="F27" s="3" t="s">
        <v>149</v>
      </c>
      <c r="G27" s="76" t="s">
        <v>149</v>
      </c>
      <c r="H27" s="75">
        <f t="shared" si="4"/>
        <v>23</v>
      </c>
      <c r="I27" s="76">
        <v>23</v>
      </c>
      <c r="J27" s="76" t="s">
        <v>149</v>
      </c>
    </row>
    <row r="28" spans="1:10" ht="17.100000000000001" customHeight="1">
      <c r="A28" s="11" t="s">
        <v>108</v>
      </c>
      <c r="B28" s="75">
        <f t="shared" si="2"/>
        <v>0</v>
      </c>
      <c r="C28" s="77" t="s">
        <v>149</v>
      </c>
      <c r="D28" s="76" t="s">
        <v>149</v>
      </c>
      <c r="E28" s="75">
        <f t="shared" si="3"/>
        <v>0</v>
      </c>
      <c r="F28" s="123" t="s">
        <v>149</v>
      </c>
      <c r="G28" s="76" t="s">
        <v>149</v>
      </c>
      <c r="H28" s="75">
        <f t="shared" si="4"/>
        <v>20</v>
      </c>
      <c r="I28" s="77">
        <v>20</v>
      </c>
      <c r="J28" s="76" t="s">
        <v>149</v>
      </c>
    </row>
    <row r="29" spans="1:10" ht="17.100000000000001" customHeight="1">
      <c r="A29" s="2" t="s">
        <v>44</v>
      </c>
      <c r="B29" s="75">
        <f t="shared" si="2"/>
        <v>37</v>
      </c>
      <c r="C29" s="76">
        <v>37</v>
      </c>
      <c r="D29" s="76" t="s">
        <v>149</v>
      </c>
      <c r="E29" s="75">
        <f t="shared" si="3"/>
        <v>37</v>
      </c>
      <c r="F29" s="76">
        <v>37</v>
      </c>
      <c r="G29" s="76" t="s">
        <v>149</v>
      </c>
      <c r="H29" s="75">
        <f t="shared" si="4"/>
        <v>41</v>
      </c>
      <c r="I29" s="76">
        <v>41</v>
      </c>
      <c r="J29" s="76" t="s">
        <v>149</v>
      </c>
    </row>
    <row r="30" spans="1:10" ht="17.100000000000001" customHeight="1">
      <c r="A30" s="2" t="s">
        <v>106</v>
      </c>
      <c r="B30" s="75">
        <f t="shared" si="2"/>
        <v>0</v>
      </c>
      <c r="C30" s="76" t="s">
        <v>149</v>
      </c>
      <c r="D30" s="76" t="s">
        <v>149</v>
      </c>
      <c r="E30" s="75">
        <f t="shared" si="3"/>
        <v>0</v>
      </c>
      <c r="F30" s="3" t="s">
        <v>149</v>
      </c>
      <c r="G30" s="76" t="s">
        <v>149</v>
      </c>
      <c r="H30" s="75">
        <f t="shared" si="4"/>
        <v>15</v>
      </c>
      <c r="I30" s="76">
        <v>15</v>
      </c>
      <c r="J30" s="76" t="s">
        <v>149</v>
      </c>
    </row>
    <row r="31" spans="1:10" s="20" customFormat="1" ht="17.100000000000001" customHeight="1">
      <c r="A31" s="2" t="s">
        <v>3</v>
      </c>
      <c r="B31" s="75">
        <f t="shared" si="2"/>
        <v>110</v>
      </c>
      <c r="C31" s="76">
        <v>85</v>
      </c>
      <c r="D31" s="76">
        <v>25</v>
      </c>
      <c r="E31" s="75">
        <f t="shared" si="3"/>
        <v>110</v>
      </c>
      <c r="F31" s="76">
        <v>85</v>
      </c>
      <c r="G31" s="76">
        <v>25</v>
      </c>
      <c r="H31" s="75">
        <f t="shared" si="4"/>
        <v>113</v>
      </c>
      <c r="I31" s="76">
        <v>98</v>
      </c>
      <c r="J31" s="76">
        <v>15</v>
      </c>
    </row>
    <row r="32" spans="1:10" ht="17.100000000000001" customHeight="1">
      <c r="A32" s="2" t="s">
        <v>109</v>
      </c>
      <c r="B32" s="75">
        <f t="shared" si="2"/>
        <v>0</v>
      </c>
      <c r="C32" s="76" t="s">
        <v>149</v>
      </c>
      <c r="D32" s="76" t="s">
        <v>149</v>
      </c>
      <c r="E32" s="75">
        <f t="shared" si="3"/>
        <v>0</v>
      </c>
      <c r="F32" s="3" t="s">
        <v>149</v>
      </c>
      <c r="G32" s="76" t="s">
        <v>149</v>
      </c>
      <c r="H32" s="75">
        <f t="shared" si="4"/>
        <v>25</v>
      </c>
      <c r="I32" s="76">
        <v>25</v>
      </c>
      <c r="J32" s="76" t="s">
        <v>149</v>
      </c>
    </row>
    <row r="33" spans="1:10" s="20" customFormat="1" ht="17.100000000000001" customHeight="1">
      <c r="A33" s="2" t="s">
        <v>23</v>
      </c>
      <c r="B33" s="75">
        <f t="shared" si="2"/>
        <v>5</v>
      </c>
      <c r="C33" s="76">
        <v>5</v>
      </c>
      <c r="D33" s="76" t="s">
        <v>149</v>
      </c>
      <c r="E33" s="75">
        <f t="shared" si="3"/>
        <v>10</v>
      </c>
      <c r="F33" s="76">
        <v>10</v>
      </c>
      <c r="G33" s="76" t="s">
        <v>149</v>
      </c>
      <c r="H33" s="75">
        <f t="shared" si="4"/>
        <v>13</v>
      </c>
      <c r="I33" s="76">
        <v>13</v>
      </c>
      <c r="J33" s="76" t="s">
        <v>149</v>
      </c>
    </row>
    <row r="34" spans="1:10" ht="17.100000000000001" customHeight="1">
      <c r="A34" s="2" t="s">
        <v>7</v>
      </c>
      <c r="B34" s="75">
        <f t="shared" si="2"/>
        <v>28</v>
      </c>
      <c r="C34" s="76">
        <v>28</v>
      </c>
      <c r="D34" s="76" t="s">
        <v>149</v>
      </c>
      <c r="E34" s="75">
        <f t="shared" si="3"/>
        <v>28</v>
      </c>
      <c r="F34" s="76">
        <v>28</v>
      </c>
      <c r="G34" s="76" t="s">
        <v>149</v>
      </c>
      <c r="H34" s="75">
        <f t="shared" si="4"/>
        <v>32</v>
      </c>
      <c r="I34" s="76">
        <v>32</v>
      </c>
      <c r="J34" s="76" t="s">
        <v>149</v>
      </c>
    </row>
    <row r="35" spans="1:10" ht="17.100000000000001" customHeight="1">
      <c r="A35" s="2" t="s">
        <v>20</v>
      </c>
      <c r="B35" s="75">
        <f t="shared" si="2"/>
        <v>27</v>
      </c>
      <c r="C35" s="76">
        <v>27</v>
      </c>
      <c r="D35" s="76" t="s">
        <v>149</v>
      </c>
      <c r="E35" s="75">
        <f t="shared" si="3"/>
        <v>27</v>
      </c>
      <c r="F35" s="76">
        <v>27</v>
      </c>
      <c r="G35" s="76" t="s">
        <v>149</v>
      </c>
      <c r="H35" s="75">
        <f t="shared" si="4"/>
        <v>31</v>
      </c>
      <c r="I35" s="76">
        <v>31</v>
      </c>
      <c r="J35" s="76" t="s">
        <v>149</v>
      </c>
    </row>
    <row r="36" spans="1:10" ht="17.100000000000001" customHeight="1">
      <c r="A36" s="2" t="s">
        <v>16</v>
      </c>
      <c r="B36" s="75">
        <f t="shared" si="2"/>
        <v>0</v>
      </c>
      <c r="C36" s="76" t="s">
        <v>149</v>
      </c>
      <c r="D36" s="76" t="s">
        <v>149</v>
      </c>
      <c r="E36" s="75">
        <f t="shared" si="3"/>
        <v>0</v>
      </c>
      <c r="F36" s="76" t="s">
        <v>149</v>
      </c>
      <c r="G36" s="76" t="s">
        <v>149</v>
      </c>
      <c r="H36" s="75">
        <f t="shared" si="4"/>
        <v>0</v>
      </c>
      <c r="I36" s="76" t="s">
        <v>149</v>
      </c>
      <c r="J36" s="76" t="s">
        <v>149</v>
      </c>
    </row>
    <row r="37" spans="1:10" ht="17.100000000000001" customHeight="1">
      <c r="A37" s="2" t="s">
        <v>52</v>
      </c>
      <c r="B37" s="75">
        <f t="shared" si="2"/>
        <v>0</v>
      </c>
      <c r="C37" s="76" t="s">
        <v>149</v>
      </c>
      <c r="D37" s="76" t="s">
        <v>149</v>
      </c>
      <c r="E37" s="75">
        <f t="shared" si="3"/>
        <v>0</v>
      </c>
      <c r="F37" s="76" t="s">
        <v>149</v>
      </c>
      <c r="G37" s="76" t="s">
        <v>149</v>
      </c>
      <c r="H37" s="75">
        <f t="shared" si="4"/>
        <v>0</v>
      </c>
      <c r="I37" s="76" t="s">
        <v>149</v>
      </c>
      <c r="J37" s="76" t="s">
        <v>149</v>
      </c>
    </row>
    <row r="38" spans="1:10" ht="13.15" customHeight="1">
      <c r="A38" s="79"/>
      <c r="B38" s="27"/>
      <c r="C38" s="27"/>
      <c r="D38" s="27"/>
      <c r="E38" s="27"/>
      <c r="F38" s="27"/>
      <c r="H38" s="27"/>
      <c r="I38" s="27"/>
      <c r="J38" s="27"/>
    </row>
    <row r="39" spans="1:10" ht="13.15" customHeight="1">
      <c r="J39" s="64" t="s">
        <v>129</v>
      </c>
    </row>
  </sheetData>
  <sortState ref="A6:J37">
    <sortCondition ref="A6:A37"/>
  </sortState>
  <mergeCells count="6">
    <mergeCell ref="A1:J1"/>
    <mergeCell ref="H3:J3"/>
    <mergeCell ref="B3:D3"/>
    <mergeCell ref="E3:G3"/>
    <mergeCell ref="I2:J2"/>
    <mergeCell ref="A3:A4"/>
  </mergeCells>
  <phoneticPr fontId="0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39"/>
  <sheetViews>
    <sheetView view="pageBreakPreview" topLeftCell="A10" zoomScaleSheetLayoutView="100" workbookViewId="0">
      <selection activeCell="A3" sqref="A3"/>
    </sheetView>
  </sheetViews>
  <sheetFormatPr defaultRowHeight="12.75"/>
  <cols>
    <col min="1" max="1" width="20.42578125" customWidth="1"/>
    <col min="2" max="4" width="21.7109375" customWidth="1"/>
  </cols>
  <sheetData>
    <row r="1" spans="1:4" ht="60" customHeight="1">
      <c r="A1" s="240" t="s">
        <v>49</v>
      </c>
      <c r="B1" s="240"/>
      <c r="C1" s="240"/>
      <c r="D1" s="240"/>
    </row>
    <row r="2" spans="1:4" s="6" customFormat="1" ht="13.15" customHeight="1">
      <c r="A2" s="6" t="s">
        <v>100</v>
      </c>
      <c r="B2" s="5"/>
      <c r="D2" s="5" t="s">
        <v>38</v>
      </c>
    </row>
    <row r="3" spans="1:4" s="1" customFormat="1" ht="20.100000000000001" customHeight="1">
      <c r="A3" s="15" t="s">
        <v>25</v>
      </c>
      <c r="B3" s="29" t="s">
        <v>101</v>
      </c>
      <c r="C3" s="33" t="s">
        <v>116</v>
      </c>
      <c r="D3" s="33" t="s">
        <v>131</v>
      </c>
    </row>
    <row r="4" spans="1:4" s="1" customFormat="1" ht="18" customHeight="1">
      <c r="A4" s="26" t="s">
        <v>48</v>
      </c>
      <c r="B4" s="40">
        <f t="shared" ref="B4" si="0">SUM(B5:B36)</f>
        <v>37</v>
      </c>
      <c r="C4" s="40">
        <f>SUM(C5:C36)</f>
        <v>38</v>
      </c>
      <c r="D4" s="40">
        <f>SUM(D5:D36)</f>
        <v>38</v>
      </c>
    </row>
    <row r="5" spans="1:4" s="1" customFormat="1" ht="18" customHeight="1">
      <c r="A5" s="2" t="s">
        <v>11</v>
      </c>
      <c r="B5" s="12">
        <v>2</v>
      </c>
      <c r="C5" s="12">
        <v>2</v>
      </c>
      <c r="D5" s="12">
        <v>2</v>
      </c>
    </row>
    <row r="6" spans="1:4" s="1" customFormat="1" ht="18" customHeight="1">
      <c r="A6" s="31" t="s">
        <v>103</v>
      </c>
      <c r="B6" s="124">
        <v>1</v>
      </c>
      <c r="C6" s="117">
        <v>1</v>
      </c>
      <c r="D6" s="117">
        <v>1</v>
      </c>
    </row>
    <row r="7" spans="1:4" s="1" customFormat="1" ht="18" customHeight="1">
      <c r="A7" s="2" t="s">
        <v>17</v>
      </c>
      <c r="B7" s="12">
        <v>2</v>
      </c>
      <c r="C7" s="12">
        <v>2</v>
      </c>
      <c r="D7" s="12">
        <v>2</v>
      </c>
    </row>
    <row r="8" spans="1:4" s="1" customFormat="1" ht="18" customHeight="1">
      <c r="A8" s="2" t="s">
        <v>14</v>
      </c>
      <c r="B8" s="12" t="s">
        <v>149</v>
      </c>
      <c r="C8" s="12" t="s">
        <v>149</v>
      </c>
      <c r="D8" s="12" t="s">
        <v>149</v>
      </c>
    </row>
    <row r="9" spans="1:4" s="1" customFormat="1" ht="18" customHeight="1">
      <c r="A9" s="2" t="s">
        <v>21</v>
      </c>
      <c r="B9" s="12" t="s">
        <v>149</v>
      </c>
      <c r="C9" s="12">
        <v>1</v>
      </c>
      <c r="D9" s="12">
        <v>1</v>
      </c>
    </row>
    <row r="10" spans="1:4" s="1" customFormat="1" ht="18" customHeight="1">
      <c r="A10" s="2" t="s">
        <v>39</v>
      </c>
      <c r="B10" s="12">
        <v>1</v>
      </c>
      <c r="C10" s="12">
        <v>1</v>
      </c>
      <c r="D10" s="12">
        <v>1</v>
      </c>
    </row>
    <row r="11" spans="1:4" s="1" customFormat="1" ht="18" customHeight="1">
      <c r="A11" s="2" t="s">
        <v>19</v>
      </c>
      <c r="B11" s="12">
        <v>1</v>
      </c>
      <c r="C11" s="12">
        <v>1</v>
      </c>
      <c r="D11" s="12">
        <v>1</v>
      </c>
    </row>
    <row r="12" spans="1:4" s="1" customFormat="1" ht="18" customHeight="1">
      <c r="A12" s="2" t="s">
        <v>15</v>
      </c>
      <c r="B12" s="12">
        <v>2</v>
      </c>
      <c r="C12" s="12">
        <v>2</v>
      </c>
      <c r="D12" s="12">
        <v>2</v>
      </c>
    </row>
    <row r="13" spans="1:4" s="1" customFormat="1" ht="18" customHeight="1">
      <c r="A13" s="2" t="s">
        <v>74</v>
      </c>
      <c r="B13" s="12">
        <v>3</v>
      </c>
      <c r="C13" s="12">
        <v>2</v>
      </c>
      <c r="D13" s="12">
        <v>2</v>
      </c>
    </row>
    <row r="14" spans="1:4" s="1" customFormat="1" ht="18" customHeight="1">
      <c r="A14" s="2" t="s">
        <v>75</v>
      </c>
      <c r="B14" s="12">
        <v>1</v>
      </c>
      <c r="C14" s="12">
        <v>1</v>
      </c>
      <c r="D14" s="12">
        <v>1</v>
      </c>
    </row>
    <row r="15" spans="1:4" s="1" customFormat="1" ht="18" customHeight="1">
      <c r="A15" s="2" t="s">
        <v>9</v>
      </c>
      <c r="B15" s="12">
        <v>1</v>
      </c>
      <c r="C15" s="12">
        <v>1</v>
      </c>
      <c r="D15" s="12">
        <v>1</v>
      </c>
    </row>
    <row r="16" spans="1:4" s="1" customFormat="1" ht="18" customHeight="1">
      <c r="A16" s="2" t="s">
        <v>12</v>
      </c>
      <c r="B16" s="12">
        <v>1</v>
      </c>
      <c r="C16" s="12">
        <v>1</v>
      </c>
      <c r="D16" s="12">
        <v>1</v>
      </c>
    </row>
    <row r="17" spans="1:4" s="1" customFormat="1" ht="18" customHeight="1">
      <c r="A17" s="2" t="s">
        <v>40</v>
      </c>
      <c r="B17" s="12">
        <v>1</v>
      </c>
      <c r="C17" s="12">
        <v>1</v>
      </c>
      <c r="D17" s="12">
        <v>1</v>
      </c>
    </row>
    <row r="18" spans="1:4" s="1" customFormat="1" ht="18" customHeight="1">
      <c r="A18" s="31" t="s">
        <v>105</v>
      </c>
      <c r="B18" s="124">
        <v>1</v>
      </c>
      <c r="C18" s="117">
        <v>1</v>
      </c>
      <c r="D18" s="117">
        <v>1</v>
      </c>
    </row>
    <row r="19" spans="1:4" s="1" customFormat="1" ht="18" customHeight="1">
      <c r="A19" s="2" t="s">
        <v>8</v>
      </c>
      <c r="B19" s="12">
        <v>1</v>
      </c>
      <c r="C19" s="12">
        <v>1</v>
      </c>
      <c r="D19" s="12">
        <v>1</v>
      </c>
    </row>
    <row r="20" spans="1:4" s="1" customFormat="1" ht="18" customHeight="1">
      <c r="A20" s="2" t="s">
        <v>22</v>
      </c>
      <c r="B20" s="12" t="s">
        <v>149</v>
      </c>
      <c r="C20" s="12" t="s">
        <v>149</v>
      </c>
      <c r="D20" s="12" t="s">
        <v>149</v>
      </c>
    </row>
    <row r="21" spans="1:4" s="1" customFormat="1" ht="18" customHeight="1">
      <c r="A21" s="31" t="s">
        <v>107</v>
      </c>
      <c r="B21" s="124">
        <v>1</v>
      </c>
      <c r="C21" s="117">
        <v>1</v>
      </c>
      <c r="D21" s="117">
        <v>1</v>
      </c>
    </row>
    <row r="22" spans="1:4" s="1" customFormat="1" ht="18" customHeight="1">
      <c r="A22" s="2" t="s">
        <v>18</v>
      </c>
      <c r="B22" s="12">
        <v>1</v>
      </c>
      <c r="C22" s="12">
        <v>1</v>
      </c>
      <c r="D22" s="12">
        <v>1</v>
      </c>
    </row>
    <row r="23" spans="1:4" s="1" customFormat="1" ht="18" customHeight="1">
      <c r="A23" s="2" t="s">
        <v>24</v>
      </c>
      <c r="B23" s="12">
        <v>1</v>
      </c>
      <c r="C23" s="12">
        <v>1</v>
      </c>
      <c r="D23" s="12">
        <v>1</v>
      </c>
    </row>
    <row r="24" spans="1:4" s="1" customFormat="1" ht="18" customHeight="1">
      <c r="A24" s="2" t="s">
        <v>13</v>
      </c>
      <c r="B24" s="12">
        <v>2</v>
      </c>
      <c r="C24" s="12">
        <v>2</v>
      </c>
      <c r="D24" s="12">
        <v>2</v>
      </c>
    </row>
    <row r="25" spans="1:4" s="1" customFormat="1" ht="18" customHeight="1">
      <c r="A25" s="2" t="s">
        <v>6</v>
      </c>
      <c r="B25" s="12">
        <v>3</v>
      </c>
      <c r="C25" s="12">
        <v>3</v>
      </c>
      <c r="D25" s="12">
        <v>3</v>
      </c>
    </row>
    <row r="26" spans="1:4" s="1" customFormat="1" ht="18" customHeight="1">
      <c r="A26" s="31" t="s">
        <v>104</v>
      </c>
      <c r="B26" s="124">
        <v>1</v>
      </c>
      <c r="C26" s="117">
        <v>1</v>
      </c>
      <c r="D26" s="117">
        <v>1</v>
      </c>
    </row>
    <row r="27" spans="1:4" s="1" customFormat="1" ht="18" customHeight="1">
      <c r="A27" s="31" t="s">
        <v>108</v>
      </c>
      <c r="B27" s="124">
        <v>1</v>
      </c>
      <c r="C27" s="117">
        <v>1</v>
      </c>
      <c r="D27" s="117">
        <v>1</v>
      </c>
    </row>
    <row r="28" spans="1:4" s="1" customFormat="1" ht="18" customHeight="1">
      <c r="A28" s="2" t="s">
        <v>41</v>
      </c>
      <c r="B28" s="12">
        <v>2</v>
      </c>
      <c r="C28" s="12">
        <v>2</v>
      </c>
      <c r="D28" s="12">
        <v>2</v>
      </c>
    </row>
    <row r="29" spans="1:4" s="1" customFormat="1" ht="18" customHeight="1">
      <c r="A29" s="31" t="s">
        <v>106</v>
      </c>
      <c r="B29" s="124" t="s">
        <v>149</v>
      </c>
      <c r="C29" s="41" t="s">
        <v>149</v>
      </c>
      <c r="D29" s="41" t="s">
        <v>149</v>
      </c>
    </row>
    <row r="30" spans="1:4" s="6" customFormat="1" ht="18" customHeight="1">
      <c r="A30" s="2" t="s">
        <v>3</v>
      </c>
      <c r="B30" s="125">
        <v>4</v>
      </c>
      <c r="C30" s="125">
        <v>4</v>
      </c>
      <c r="D30" s="125">
        <v>4</v>
      </c>
    </row>
    <row r="31" spans="1:4" ht="18" customHeight="1">
      <c r="A31" s="31" t="s">
        <v>109</v>
      </c>
      <c r="B31" s="42">
        <v>1</v>
      </c>
      <c r="C31" s="3">
        <v>1</v>
      </c>
      <c r="D31" s="3">
        <v>1</v>
      </c>
    </row>
    <row r="32" spans="1:4" s="6" customFormat="1" ht="18" customHeight="1">
      <c r="A32" s="2" t="s">
        <v>23</v>
      </c>
      <c r="B32" s="125" t="s">
        <v>149</v>
      </c>
      <c r="C32" s="125" t="s">
        <v>149</v>
      </c>
      <c r="D32" s="125" t="s">
        <v>149</v>
      </c>
    </row>
    <row r="33" spans="1:4" ht="18" customHeight="1">
      <c r="A33" s="2" t="s">
        <v>7</v>
      </c>
      <c r="B33" s="125">
        <v>1</v>
      </c>
      <c r="C33" s="125">
        <v>2</v>
      </c>
      <c r="D33" s="125">
        <v>2</v>
      </c>
    </row>
    <row r="34" spans="1:4" ht="18" customHeight="1">
      <c r="A34" s="2" t="s">
        <v>42</v>
      </c>
      <c r="B34" s="125">
        <v>1</v>
      </c>
      <c r="C34" s="12">
        <v>1</v>
      </c>
      <c r="D34" s="12">
        <v>1</v>
      </c>
    </row>
    <row r="35" spans="1:4" ht="18" customHeight="1">
      <c r="A35" s="2" t="s">
        <v>16</v>
      </c>
      <c r="B35" s="125" t="s">
        <v>149</v>
      </c>
      <c r="C35" s="125" t="s">
        <v>149</v>
      </c>
      <c r="D35" s="125" t="s">
        <v>149</v>
      </c>
    </row>
    <row r="36" spans="1:4" ht="18" customHeight="1">
      <c r="A36" s="2" t="s">
        <v>52</v>
      </c>
      <c r="B36" s="125" t="s">
        <v>149</v>
      </c>
      <c r="C36" s="125" t="s">
        <v>149</v>
      </c>
      <c r="D36" s="125" t="s">
        <v>149</v>
      </c>
    </row>
    <row r="37" spans="1:4" s="1" customFormat="1" ht="13.15" customHeight="1">
      <c r="A37" s="14"/>
      <c r="B37" s="16"/>
      <c r="C37" s="16"/>
      <c r="D37" s="16"/>
    </row>
    <row r="38" spans="1:4" s="1" customFormat="1" ht="13.15" customHeight="1">
      <c r="A38" s="13"/>
      <c r="D38" s="5" t="s">
        <v>130</v>
      </c>
    </row>
    <row r="39" spans="1:4">
      <c r="B39" s="5"/>
      <c r="D39" s="5"/>
    </row>
  </sheetData>
  <sortState ref="A5:D36">
    <sortCondition ref="A5:A36"/>
  </sortState>
  <mergeCells count="1">
    <mergeCell ref="A1:D1"/>
  </mergeCells>
  <phoneticPr fontId="0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portrait" r:id="rId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Q115"/>
  <sheetViews>
    <sheetView view="pageBreakPreview" zoomScaleSheetLayoutView="100" workbookViewId="0">
      <selection activeCell="A77" sqref="A77:O77"/>
    </sheetView>
  </sheetViews>
  <sheetFormatPr defaultRowHeight="12.75"/>
  <cols>
    <col min="1" max="1" width="11.85546875" style="18" customWidth="1"/>
    <col min="2" max="2" width="6.28515625" style="18" customWidth="1"/>
    <col min="3" max="3" width="7.140625" style="18" customWidth="1"/>
    <col min="4" max="4" width="7.28515625" style="18" customWidth="1"/>
    <col min="5" max="6" width="4.42578125" style="18" bestFit="1" customWidth="1"/>
    <col min="7" max="7" width="7.5703125" style="18" customWidth="1"/>
    <col min="8" max="8" width="7.42578125" style="18" customWidth="1"/>
    <col min="9" max="9" width="8.85546875" style="18" bestFit="1" customWidth="1"/>
    <col min="10" max="10" width="5.5703125" style="18" bestFit="1" customWidth="1"/>
    <col min="11" max="11" width="6.140625" style="18" bestFit="1" customWidth="1"/>
    <col min="12" max="13" width="4.42578125" style="18" bestFit="1" customWidth="1"/>
    <col min="14" max="14" width="3.42578125" style="18" bestFit="1" customWidth="1"/>
    <col min="15" max="15" width="5.85546875" style="18" customWidth="1"/>
    <col min="16" max="16" width="6.5703125" style="18" bestFit="1" customWidth="1"/>
    <col min="17" max="18" width="5.5703125" style="18" bestFit="1" customWidth="1"/>
    <col min="19" max="20" width="4.42578125" style="18" bestFit="1" customWidth="1"/>
    <col min="21" max="22" width="4" style="18" bestFit="1" customWidth="1"/>
    <col min="23" max="23" width="5.7109375" style="18" bestFit="1" customWidth="1"/>
    <col min="24" max="25" width="5.42578125" style="18" bestFit="1" customWidth="1"/>
    <col min="26" max="26" width="4.42578125" style="18" bestFit="1" customWidth="1"/>
    <col min="27" max="27" width="4" style="18" bestFit="1" customWidth="1"/>
    <col min="28" max="28" width="3.28515625" style="18" bestFit="1" customWidth="1"/>
    <col min="29" max="29" width="6.140625" style="18" bestFit="1" customWidth="1"/>
    <col min="30" max="30" width="6.5703125" style="18" bestFit="1" customWidth="1"/>
    <col min="31" max="32" width="5.5703125" style="18" bestFit="1" customWidth="1"/>
    <col min="33" max="34" width="4.42578125" style="18" bestFit="1" customWidth="1"/>
    <col min="35" max="36" width="4" style="18" bestFit="1" customWidth="1"/>
    <col min="37" max="37" width="5.7109375" style="18" bestFit="1" customWidth="1"/>
    <col min="38" max="39" width="5.42578125" style="18" bestFit="1" customWidth="1"/>
    <col min="40" max="40" width="4.42578125" style="18" bestFit="1" customWidth="1"/>
    <col min="41" max="41" width="4" style="18" bestFit="1" customWidth="1"/>
    <col min="42" max="42" width="3.28515625" style="18" bestFit="1" customWidth="1"/>
    <col min="43" max="43" width="5.5703125" style="18" customWidth="1"/>
    <col min="44" max="16384" width="9.140625" style="18"/>
  </cols>
  <sheetData>
    <row r="1" spans="1:43" ht="60" customHeight="1">
      <c r="A1" s="241" t="s">
        <v>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</row>
    <row r="2" spans="1:43" s="20" customFormat="1" ht="12.75" customHeight="1">
      <c r="A2" s="20" t="s">
        <v>93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17" t="s">
        <v>38</v>
      </c>
      <c r="P2" s="80"/>
      <c r="Q2" s="80"/>
      <c r="R2" s="80"/>
      <c r="S2" s="80"/>
      <c r="T2" s="80"/>
      <c r="U2" s="80"/>
      <c r="W2" s="80"/>
      <c r="X2" s="80"/>
      <c r="Y2" s="80"/>
      <c r="Z2" s="80"/>
      <c r="AA2" s="80"/>
      <c r="AB2" s="80"/>
      <c r="AC2" s="80"/>
      <c r="AD2" s="80"/>
    </row>
    <row r="3" spans="1:43" ht="20.100000000000001" customHeight="1">
      <c r="A3" s="239" t="s">
        <v>25</v>
      </c>
      <c r="B3" s="239" t="s">
        <v>102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</row>
    <row r="4" spans="1:43" s="183" customFormat="1" ht="25.5" customHeight="1">
      <c r="A4" s="239"/>
      <c r="B4" s="190" t="s">
        <v>0</v>
      </c>
      <c r="C4" s="190" t="s">
        <v>110</v>
      </c>
      <c r="D4" s="190" t="s">
        <v>111</v>
      </c>
      <c r="E4" s="190" t="s">
        <v>88</v>
      </c>
      <c r="F4" s="190" t="s">
        <v>170</v>
      </c>
      <c r="G4" s="190" t="s">
        <v>112</v>
      </c>
      <c r="H4" s="190" t="s">
        <v>113</v>
      </c>
      <c r="I4" s="190" t="s">
        <v>114</v>
      </c>
      <c r="J4" s="190" t="s">
        <v>89</v>
      </c>
      <c r="K4" s="190" t="s">
        <v>90</v>
      </c>
      <c r="L4" s="190" t="s">
        <v>91</v>
      </c>
      <c r="M4" s="190" t="s">
        <v>95</v>
      </c>
      <c r="N4" s="190" t="s">
        <v>92</v>
      </c>
      <c r="O4" s="190" t="s">
        <v>87</v>
      </c>
    </row>
    <row r="5" spans="1:43" ht="25.5" customHeight="1">
      <c r="A5" s="188" t="s">
        <v>96</v>
      </c>
      <c r="B5" s="189">
        <f>SUM(B6:B37)</f>
        <v>18011</v>
      </c>
      <c r="C5" s="189">
        <f t="shared" ref="C5:O5" si="0">SUM(C6:C37)</f>
        <v>3101</v>
      </c>
      <c r="D5" s="189">
        <f t="shared" si="0"/>
        <v>2599</v>
      </c>
      <c r="E5" s="189">
        <f>SUM(E6:E37)</f>
        <v>116</v>
      </c>
      <c r="F5" s="189">
        <f t="shared" si="0"/>
        <v>638</v>
      </c>
      <c r="G5" s="189">
        <f t="shared" si="0"/>
        <v>491</v>
      </c>
      <c r="H5" s="189">
        <f t="shared" si="0"/>
        <v>1057</v>
      </c>
      <c r="I5" s="189">
        <f t="shared" si="0"/>
        <v>1544</v>
      </c>
      <c r="J5" s="189">
        <f t="shared" si="0"/>
        <v>2330</v>
      </c>
      <c r="K5" s="189">
        <f t="shared" si="0"/>
        <v>1247</v>
      </c>
      <c r="L5" s="189">
        <f t="shared" si="0"/>
        <v>342</v>
      </c>
      <c r="M5" s="189">
        <f t="shared" si="0"/>
        <v>63</v>
      </c>
      <c r="N5" s="189">
        <f t="shared" si="0"/>
        <v>59</v>
      </c>
      <c r="O5" s="189">
        <f t="shared" si="0"/>
        <v>4424</v>
      </c>
    </row>
    <row r="6" spans="1:43" s="82" customFormat="1" ht="18.600000000000001" customHeight="1">
      <c r="A6" s="52" t="s">
        <v>11</v>
      </c>
      <c r="B6" s="85">
        <f>SUM(C6:O6)</f>
        <v>2547</v>
      </c>
      <c r="C6" s="85">
        <v>337</v>
      </c>
      <c r="D6" s="85">
        <v>388</v>
      </c>
      <c r="E6" s="85" t="s">
        <v>149</v>
      </c>
      <c r="F6" s="85" t="s">
        <v>149</v>
      </c>
      <c r="G6" s="85" t="s">
        <v>149</v>
      </c>
      <c r="H6" s="85">
        <v>179</v>
      </c>
      <c r="I6" s="85">
        <v>248</v>
      </c>
      <c r="J6" s="85">
        <v>890</v>
      </c>
      <c r="K6" s="85">
        <v>247</v>
      </c>
      <c r="L6" s="85">
        <v>65</v>
      </c>
      <c r="M6" s="85">
        <v>10</v>
      </c>
      <c r="N6" s="85" t="s">
        <v>149</v>
      </c>
      <c r="O6" s="85">
        <v>183</v>
      </c>
    </row>
    <row r="7" spans="1:43" s="82" customFormat="1" ht="18.600000000000001" customHeight="1">
      <c r="A7" s="52" t="s">
        <v>103</v>
      </c>
      <c r="B7" s="85">
        <f t="shared" ref="B7:B37" si="1">SUM(C7:O7)</f>
        <v>0</v>
      </c>
      <c r="C7" s="85" t="s">
        <v>149</v>
      </c>
      <c r="D7" s="85" t="s">
        <v>149</v>
      </c>
      <c r="E7" s="85" t="s">
        <v>149</v>
      </c>
      <c r="F7" s="85" t="s">
        <v>149</v>
      </c>
      <c r="G7" s="85" t="s">
        <v>149</v>
      </c>
      <c r="H7" s="85" t="s">
        <v>149</v>
      </c>
      <c r="I7" s="85" t="s">
        <v>149</v>
      </c>
      <c r="J7" s="85" t="s">
        <v>149</v>
      </c>
      <c r="K7" s="85" t="s">
        <v>149</v>
      </c>
      <c r="L7" s="85" t="s">
        <v>149</v>
      </c>
      <c r="M7" s="85" t="s">
        <v>149</v>
      </c>
      <c r="N7" s="85" t="s">
        <v>149</v>
      </c>
      <c r="O7" s="85" t="s">
        <v>149</v>
      </c>
    </row>
    <row r="8" spans="1:43" s="82" customFormat="1" ht="18.600000000000001" customHeight="1">
      <c r="A8" s="52" t="s">
        <v>17</v>
      </c>
      <c r="B8" s="85">
        <f t="shared" si="1"/>
        <v>866</v>
      </c>
      <c r="C8" s="53">
        <v>231</v>
      </c>
      <c r="D8" s="53">
        <v>157</v>
      </c>
      <c r="E8" s="53" t="s">
        <v>149</v>
      </c>
      <c r="F8" s="53" t="s">
        <v>149</v>
      </c>
      <c r="G8" s="53" t="s">
        <v>149</v>
      </c>
      <c r="H8" s="53">
        <v>36</v>
      </c>
      <c r="I8" s="53">
        <v>91</v>
      </c>
      <c r="J8" s="53">
        <v>59</v>
      </c>
      <c r="K8" s="53">
        <v>61</v>
      </c>
      <c r="L8" s="53">
        <v>57</v>
      </c>
      <c r="M8" s="53" t="s">
        <v>149</v>
      </c>
      <c r="N8" s="53" t="s">
        <v>149</v>
      </c>
      <c r="O8" s="53">
        <v>174</v>
      </c>
    </row>
    <row r="9" spans="1:43" s="82" customFormat="1" ht="18.600000000000001" customHeight="1">
      <c r="A9" s="52" t="s">
        <v>14</v>
      </c>
      <c r="B9" s="85">
        <f t="shared" si="1"/>
        <v>0</v>
      </c>
      <c r="C9" s="86" t="s">
        <v>149</v>
      </c>
      <c r="D9" s="86" t="s">
        <v>149</v>
      </c>
      <c r="E9" s="86" t="s">
        <v>149</v>
      </c>
      <c r="F9" s="86" t="s">
        <v>149</v>
      </c>
      <c r="G9" s="86" t="s">
        <v>149</v>
      </c>
      <c r="H9" s="86" t="s">
        <v>149</v>
      </c>
      <c r="I9" s="86" t="s">
        <v>149</v>
      </c>
      <c r="J9" s="86" t="s">
        <v>149</v>
      </c>
      <c r="K9" s="86" t="s">
        <v>149</v>
      </c>
      <c r="L9" s="86" t="s">
        <v>149</v>
      </c>
      <c r="M9" s="86" t="s">
        <v>149</v>
      </c>
      <c r="N9" s="86" t="s">
        <v>149</v>
      </c>
      <c r="O9" s="86" t="s">
        <v>149</v>
      </c>
    </row>
    <row r="10" spans="1:43" s="82" customFormat="1" ht="18.600000000000001" customHeight="1">
      <c r="A10" s="52" t="s">
        <v>21</v>
      </c>
      <c r="B10" s="85">
        <f t="shared" si="1"/>
        <v>96</v>
      </c>
      <c r="C10" s="127">
        <v>27</v>
      </c>
      <c r="D10" s="127">
        <v>30</v>
      </c>
      <c r="E10" s="127" t="s">
        <v>149</v>
      </c>
      <c r="F10" s="127" t="s">
        <v>149</v>
      </c>
      <c r="G10" s="127" t="s">
        <v>149</v>
      </c>
      <c r="H10" s="127">
        <v>15</v>
      </c>
      <c r="I10" s="127" t="s">
        <v>149</v>
      </c>
      <c r="J10" s="127" t="s">
        <v>149</v>
      </c>
      <c r="K10" s="127" t="s">
        <v>149</v>
      </c>
      <c r="L10" s="127" t="s">
        <v>149</v>
      </c>
      <c r="M10" s="127" t="s">
        <v>149</v>
      </c>
      <c r="N10" s="127" t="s">
        <v>149</v>
      </c>
      <c r="O10" s="127">
        <v>24</v>
      </c>
    </row>
    <row r="11" spans="1:43" s="82" customFormat="1" ht="18.600000000000001" customHeight="1">
      <c r="A11" s="52" t="s">
        <v>39</v>
      </c>
      <c r="B11" s="85">
        <f t="shared" si="1"/>
        <v>468</v>
      </c>
      <c r="C11" s="85">
        <v>91</v>
      </c>
      <c r="D11" s="85">
        <v>68</v>
      </c>
      <c r="E11" s="85" t="s">
        <v>149</v>
      </c>
      <c r="F11" s="85" t="s">
        <v>149</v>
      </c>
      <c r="G11" s="85">
        <v>72</v>
      </c>
      <c r="H11" s="85">
        <v>65</v>
      </c>
      <c r="I11" s="85" t="s">
        <v>149</v>
      </c>
      <c r="J11" s="85" t="s">
        <v>149</v>
      </c>
      <c r="K11" s="85">
        <v>38</v>
      </c>
      <c r="L11" s="85" t="s">
        <v>149</v>
      </c>
      <c r="M11" s="85" t="s">
        <v>149</v>
      </c>
      <c r="N11" s="85" t="s">
        <v>149</v>
      </c>
      <c r="O11" s="85">
        <v>134</v>
      </c>
    </row>
    <row r="12" spans="1:43" s="82" customFormat="1" ht="18.600000000000001" customHeight="1">
      <c r="A12" s="52" t="s">
        <v>19</v>
      </c>
      <c r="B12" s="85">
        <f t="shared" si="1"/>
        <v>995</v>
      </c>
      <c r="C12" s="85">
        <v>121</v>
      </c>
      <c r="D12" s="85">
        <v>128</v>
      </c>
      <c r="E12" s="85" t="s">
        <v>149</v>
      </c>
      <c r="F12" s="85">
        <v>45</v>
      </c>
      <c r="G12" s="85" t="s">
        <v>149</v>
      </c>
      <c r="H12" s="85">
        <v>46</v>
      </c>
      <c r="I12" s="85">
        <v>60</v>
      </c>
      <c r="J12" s="85" t="s">
        <v>149</v>
      </c>
      <c r="K12" s="85">
        <v>9</v>
      </c>
      <c r="L12" s="85">
        <v>16</v>
      </c>
      <c r="M12" s="85" t="s">
        <v>149</v>
      </c>
      <c r="N12" s="85" t="s">
        <v>149</v>
      </c>
      <c r="O12" s="85">
        <v>570</v>
      </c>
    </row>
    <row r="13" spans="1:43" s="82" customFormat="1" ht="18.600000000000001" customHeight="1">
      <c r="A13" s="52" t="s">
        <v>15</v>
      </c>
      <c r="B13" s="85">
        <f t="shared" si="1"/>
        <v>703</v>
      </c>
      <c r="C13" s="85">
        <v>129</v>
      </c>
      <c r="D13" s="85">
        <v>179</v>
      </c>
      <c r="E13" s="85">
        <v>15</v>
      </c>
      <c r="F13" s="85">
        <v>37</v>
      </c>
      <c r="G13" s="85">
        <v>17</v>
      </c>
      <c r="H13" s="85">
        <v>175</v>
      </c>
      <c r="I13" s="85" t="s">
        <v>149</v>
      </c>
      <c r="J13" s="85">
        <v>123</v>
      </c>
      <c r="K13" s="85" t="s">
        <v>149</v>
      </c>
      <c r="L13" s="85" t="s">
        <v>149</v>
      </c>
      <c r="M13" s="85" t="s">
        <v>149</v>
      </c>
      <c r="N13" s="85" t="s">
        <v>149</v>
      </c>
      <c r="O13" s="85">
        <v>28</v>
      </c>
    </row>
    <row r="14" spans="1:43" s="82" customFormat="1" ht="18.600000000000001" customHeight="1">
      <c r="A14" s="52" t="s">
        <v>74</v>
      </c>
      <c r="B14" s="85">
        <f t="shared" si="1"/>
        <v>162</v>
      </c>
      <c r="C14" s="85">
        <v>60</v>
      </c>
      <c r="D14" s="85">
        <v>68</v>
      </c>
      <c r="E14" s="85" t="s">
        <v>149</v>
      </c>
      <c r="F14" s="85" t="s">
        <v>149</v>
      </c>
      <c r="G14" s="85" t="s">
        <v>149</v>
      </c>
      <c r="H14" s="85" t="s">
        <v>149</v>
      </c>
      <c r="I14" s="85">
        <v>34</v>
      </c>
      <c r="J14" s="85" t="s">
        <v>149</v>
      </c>
      <c r="K14" s="85" t="s">
        <v>149</v>
      </c>
      <c r="L14" s="85" t="s">
        <v>149</v>
      </c>
      <c r="M14" s="85" t="s">
        <v>149</v>
      </c>
      <c r="N14" s="85" t="s">
        <v>149</v>
      </c>
      <c r="O14" s="85" t="s">
        <v>149</v>
      </c>
    </row>
    <row r="15" spans="1:43" s="82" customFormat="1" ht="18.600000000000001" customHeight="1">
      <c r="A15" s="52" t="s">
        <v>75</v>
      </c>
      <c r="B15" s="85">
        <f t="shared" si="1"/>
        <v>652</v>
      </c>
      <c r="C15" s="85">
        <v>151</v>
      </c>
      <c r="D15" s="85">
        <f>83+32</f>
        <v>115</v>
      </c>
      <c r="E15" s="85" t="s">
        <v>149</v>
      </c>
      <c r="F15" s="85">
        <v>82</v>
      </c>
      <c r="G15" s="85" t="s">
        <v>149</v>
      </c>
      <c r="H15" s="85" t="s">
        <v>149</v>
      </c>
      <c r="I15" s="85">
        <v>36</v>
      </c>
      <c r="J15" s="85" t="s">
        <v>149</v>
      </c>
      <c r="K15" s="85" t="s">
        <v>149</v>
      </c>
      <c r="L15" s="85" t="s">
        <v>149</v>
      </c>
      <c r="M15" s="85" t="s">
        <v>149</v>
      </c>
      <c r="N15" s="85" t="s">
        <v>149</v>
      </c>
      <c r="O15" s="85">
        <v>268</v>
      </c>
    </row>
    <row r="16" spans="1:43" s="82" customFormat="1" ht="18.600000000000001" customHeight="1">
      <c r="A16" s="52" t="s">
        <v>9</v>
      </c>
      <c r="B16" s="85">
        <f t="shared" si="1"/>
        <v>164</v>
      </c>
      <c r="C16" s="85">
        <v>70</v>
      </c>
      <c r="D16" s="85">
        <v>42</v>
      </c>
      <c r="E16" s="85" t="s">
        <v>149</v>
      </c>
      <c r="F16" s="85" t="s">
        <v>149</v>
      </c>
      <c r="G16" s="85" t="s">
        <v>149</v>
      </c>
      <c r="H16" s="85" t="s">
        <v>149</v>
      </c>
      <c r="I16" s="85" t="s">
        <v>149</v>
      </c>
      <c r="J16" s="85" t="s">
        <v>149</v>
      </c>
      <c r="K16" s="85" t="s">
        <v>149</v>
      </c>
      <c r="L16" s="85" t="s">
        <v>149</v>
      </c>
      <c r="M16" s="85" t="s">
        <v>149</v>
      </c>
      <c r="N16" s="85" t="s">
        <v>149</v>
      </c>
      <c r="O16" s="85">
        <v>52</v>
      </c>
    </row>
    <row r="17" spans="1:15" s="82" customFormat="1" ht="18.600000000000001" customHeight="1">
      <c r="A17" s="52" t="s">
        <v>12</v>
      </c>
      <c r="B17" s="85">
        <f t="shared" si="1"/>
        <v>1008</v>
      </c>
      <c r="C17" s="85">
        <v>145</v>
      </c>
      <c r="D17" s="85">
        <v>66</v>
      </c>
      <c r="E17" s="85">
        <v>40</v>
      </c>
      <c r="F17" s="85" t="s">
        <v>149</v>
      </c>
      <c r="G17" s="85">
        <v>40</v>
      </c>
      <c r="H17" s="85">
        <v>33</v>
      </c>
      <c r="I17" s="85">
        <v>99</v>
      </c>
      <c r="J17" s="85" t="s">
        <v>149</v>
      </c>
      <c r="K17" s="85">
        <v>79</v>
      </c>
      <c r="L17" s="85" t="s">
        <v>149</v>
      </c>
      <c r="M17" s="85">
        <v>30</v>
      </c>
      <c r="N17" s="85">
        <v>59</v>
      </c>
      <c r="O17" s="85">
        <v>417</v>
      </c>
    </row>
    <row r="18" spans="1:15" s="82" customFormat="1" ht="18.600000000000001" customHeight="1">
      <c r="A18" s="52" t="s">
        <v>40</v>
      </c>
      <c r="B18" s="85">
        <f t="shared" si="1"/>
        <v>142</v>
      </c>
      <c r="C18" s="85">
        <v>17</v>
      </c>
      <c r="D18" s="85">
        <v>15</v>
      </c>
      <c r="E18" s="85" t="s">
        <v>149</v>
      </c>
      <c r="F18" s="85" t="s">
        <v>149</v>
      </c>
      <c r="G18" s="85" t="s">
        <v>149</v>
      </c>
      <c r="H18" s="85" t="s">
        <v>149</v>
      </c>
      <c r="I18" s="85">
        <v>18</v>
      </c>
      <c r="J18" s="85" t="s">
        <v>149</v>
      </c>
      <c r="K18" s="85" t="s">
        <v>149</v>
      </c>
      <c r="L18" s="85" t="s">
        <v>149</v>
      </c>
      <c r="M18" s="85" t="s">
        <v>149</v>
      </c>
      <c r="N18" s="85" t="s">
        <v>149</v>
      </c>
      <c r="O18" s="85">
        <v>92</v>
      </c>
    </row>
    <row r="19" spans="1:15" s="82" customFormat="1" ht="18.600000000000001" customHeight="1">
      <c r="A19" s="52" t="s">
        <v>105</v>
      </c>
      <c r="B19" s="85">
        <f t="shared" si="1"/>
        <v>0</v>
      </c>
      <c r="C19" s="85" t="s">
        <v>149</v>
      </c>
      <c r="D19" s="85" t="s">
        <v>149</v>
      </c>
      <c r="E19" s="85" t="s">
        <v>149</v>
      </c>
      <c r="F19" s="85" t="s">
        <v>149</v>
      </c>
      <c r="G19" s="85" t="s">
        <v>149</v>
      </c>
      <c r="H19" s="85" t="s">
        <v>149</v>
      </c>
      <c r="I19" s="85" t="s">
        <v>149</v>
      </c>
      <c r="J19" s="85" t="s">
        <v>149</v>
      </c>
      <c r="K19" s="85" t="s">
        <v>149</v>
      </c>
      <c r="L19" s="85" t="s">
        <v>149</v>
      </c>
      <c r="M19" s="85" t="s">
        <v>149</v>
      </c>
      <c r="N19" s="85" t="s">
        <v>149</v>
      </c>
      <c r="O19" s="85" t="s">
        <v>149</v>
      </c>
    </row>
    <row r="20" spans="1:15" s="82" customFormat="1" ht="18.600000000000001" customHeight="1">
      <c r="A20" s="52" t="s">
        <v>8</v>
      </c>
      <c r="B20" s="85">
        <f t="shared" si="1"/>
        <v>738</v>
      </c>
      <c r="C20" s="85">
        <v>148</v>
      </c>
      <c r="D20" s="85">
        <v>147</v>
      </c>
      <c r="E20" s="85" t="s">
        <v>149</v>
      </c>
      <c r="F20" s="85">
        <v>34</v>
      </c>
      <c r="G20" s="85">
        <v>66</v>
      </c>
      <c r="H20" s="85">
        <v>40</v>
      </c>
      <c r="I20" s="85" t="s">
        <v>149</v>
      </c>
      <c r="J20" s="85" t="s">
        <v>149</v>
      </c>
      <c r="K20" s="85">
        <v>35</v>
      </c>
      <c r="L20" s="85" t="s">
        <v>149</v>
      </c>
      <c r="M20" s="85" t="s">
        <v>149</v>
      </c>
      <c r="N20" s="85" t="s">
        <v>149</v>
      </c>
      <c r="O20" s="85">
        <v>268</v>
      </c>
    </row>
    <row r="21" spans="1:15" s="82" customFormat="1" ht="18.600000000000001" customHeight="1">
      <c r="A21" s="52" t="s">
        <v>22</v>
      </c>
      <c r="B21" s="85">
        <f t="shared" si="1"/>
        <v>0</v>
      </c>
      <c r="C21" s="87" t="s">
        <v>149</v>
      </c>
      <c r="D21" s="87" t="s">
        <v>149</v>
      </c>
      <c r="E21" s="85" t="s">
        <v>149</v>
      </c>
      <c r="F21" s="85" t="s">
        <v>149</v>
      </c>
      <c r="G21" s="85" t="s">
        <v>149</v>
      </c>
      <c r="H21" s="85" t="s">
        <v>149</v>
      </c>
      <c r="I21" s="85" t="s">
        <v>149</v>
      </c>
      <c r="J21" s="85" t="s">
        <v>149</v>
      </c>
      <c r="K21" s="85" t="s">
        <v>149</v>
      </c>
      <c r="L21" s="85" t="s">
        <v>149</v>
      </c>
      <c r="M21" s="85" t="s">
        <v>149</v>
      </c>
      <c r="N21" s="85" t="s">
        <v>149</v>
      </c>
      <c r="O21" s="85" t="s">
        <v>149</v>
      </c>
    </row>
    <row r="22" spans="1:15" s="82" customFormat="1" ht="18.600000000000001" customHeight="1">
      <c r="A22" s="52" t="s">
        <v>107</v>
      </c>
      <c r="B22" s="85">
        <f t="shared" si="1"/>
        <v>0</v>
      </c>
      <c r="C22" s="85" t="s">
        <v>149</v>
      </c>
      <c r="D22" s="85" t="s">
        <v>149</v>
      </c>
      <c r="E22" s="85" t="s">
        <v>149</v>
      </c>
      <c r="F22" s="85" t="s">
        <v>149</v>
      </c>
      <c r="G22" s="85" t="s">
        <v>149</v>
      </c>
      <c r="H22" s="85" t="s">
        <v>149</v>
      </c>
      <c r="I22" s="85" t="s">
        <v>149</v>
      </c>
      <c r="J22" s="85" t="s">
        <v>149</v>
      </c>
      <c r="K22" s="85" t="s">
        <v>149</v>
      </c>
      <c r="L22" s="85" t="s">
        <v>149</v>
      </c>
      <c r="M22" s="85" t="s">
        <v>149</v>
      </c>
      <c r="N22" s="85" t="s">
        <v>149</v>
      </c>
      <c r="O22" s="85" t="s">
        <v>149</v>
      </c>
    </row>
    <row r="23" spans="1:15" s="82" customFormat="1" ht="18.600000000000001" customHeight="1">
      <c r="A23" s="52" t="s">
        <v>18</v>
      </c>
      <c r="B23" s="85">
        <f t="shared" si="1"/>
        <v>135</v>
      </c>
      <c r="C23" s="85">
        <v>37</v>
      </c>
      <c r="D23" s="85">
        <v>47</v>
      </c>
      <c r="E23" s="85" t="s">
        <v>149</v>
      </c>
      <c r="F23" s="85" t="s">
        <v>149</v>
      </c>
      <c r="G23" s="85" t="s">
        <v>149</v>
      </c>
      <c r="H23" s="85" t="s">
        <v>149</v>
      </c>
      <c r="I23" s="85">
        <v>20</v>
      </c>
      <c r="J23" s="85">
        <v>11</v>
      </c>
      <c r="K23" s="85" t="s">
        <v>149</v>
      </c>
      <c r="L23" s="85" t="s">
        <v>149</v>
      </c>
      <c r="M23" s="85" t="s">
        <v>149</v>
      </c>
      <c r="N23" s="85" t="s">
        <v>149</v>
      </c>
      <c r="O23" s="85">
        <v>20</v>
      </c>
    </row>
    <row r="24" spans="1:15" s="82" customFormat="1" ht="18.600000000000001" customHeight="1">
      <c r="A24" s="52" t="s">
        <v>24</v>
      </c>
      <c r="B24" s="85">
        <f t="shared" si="1"/>
        <v>344</v>
      </c>
      <c r="C24" s="85">
        <v>53</v>
      </c>
      <c r="D24" s="85">
        <v>39</v>
      </c>
      <c r="E24" s="85" t="s">
        <v>149</v>
      </c>
      <c r="F24" s="85">
        <v>60</v>
      </c>
      <c r="G24" s="85" t="s">
        <v>149</v>
      </c>
      <c r="H24" s="85">
        <v>13</v>
      </c>
      <c r="I24" s="85">
        <v>22</v>
      </c>
      <c r="J24" s="85">
        <v>16</v>
      </c>
      <c r="K24" s="85">
        <v>27</v>
      </c>
      <c r="L24" s="85" t="s">
        <v>149</v>
      </c>
      <c r="M24" s="85" t="s">
        <v>149</v>
      </c>
      <c r="N24" s="85" t="s">
        <v>149</v>
      </c>
      <c r="O24" s="85">
        <v>114</v>
      </c>
    </row>
    <row r="25" spans="1:15" s="82" customFormat="1" ht="18.600000000000001" customHeight="1">
      <c r="A25" s="52" t="s">
        <v>13</v>
      </c>
      <c r="B25" s="85">
        <f t="shared" si="1"/>
        <v>1267</v>
      </c>
      <c r="C25" s="85">
        <v>233</v>
      </c>
      <c r="D25" s="85">
        <v>218</v>
      </c>
      <c r="E25" s="85" t="s">
        <v>149</v>
      </c>
      <c r="F25" s="85">
        <v>77</v>
      </c>
      <c r="G25" s="85">
        <v>164</v>
      </c>
      <c r="H25" s="85">
        <v>113</v>
      </c>
      <c r="I25" s="85" t="s">
        <v>149</v>
      </c>
      <c r="J25" s="85">
        <v>162</v>
      </c>
      <c r="K25" s="85">
        <v>119</v>
      </c>
      <c r="L25" s="85" t="s">
        <v>149</v>
      </c>
      <c r="M25" s="85">
        <v>23</v>
      </c>
      <c r="N25" s="85" t="s">
        <v>149</v>
      </c>
      <c r="O25" s="85">
        <v>158</v>
      </c>
    </row>
    <row r="26" spans="1:15" s="82" customFormat="1" ht="18.600000000000001" customHeight="1">
      <c r="A26" s="52" t="s">
        <v>6</v>
      </c>
      <c r="B26" s="85">
        <f t="shared" si="1"/>
        <v>2427</v>
      </c>
      <c r="C26" s="85">
        <v>316</v>
      </c>
      <c r="D26" s="85">
        <v>248</v>
      </c>
      <c r="E26" s="85">
        <v>61</v>
      </c>
      <c r="F26" s="85" t="s">
        <v>149</v>
      </c>
      <c r="G26" s="85">
        <v>17</v>
      </c>
      <c r="H26" s="85">
        <v>222</v>
      </c>
      <c r="I26" s="85">
        <v>243</v>
      </c>
      <c r="J26" s="85">
        <v>359</v>
      </c>
      <c r="K26" s="85">
        <v>340</v>
      </c>
      <c r="L26" s="85">
        <v>45</v>
      </c>
      <c r="M26" s="85" t="s">
        <v>149</v>
      </c>
      <c r="N26" s="85" t="s">
        <v>149</v>
      </c>
      <c r="O26" s="85">
        <v>576</v>
      </c>
    </row>
    <row r="27" spans="1:15" s="82" customFormat="1" ht="18.600000000000001" customHeight="1">
      <c r="A27" s="52" t="s">
        <v>104</v>
      </c>
      <c r="B27" s="85">
        <f t="shared" si="1"/>
        <v>0</v>
      </c>
      <c r="C27" s="85" t="s">
        <v>149</v>
      </c>
      <c r="D27" s="85" t="s">
        <v>149</v>
      </c>
      <c r="E27" s="85" t="s">
        <v>149</v>
      </c>
      <c r="F27" s="85" t="s">
        <v>149</v>
      </c>
      <c r="G27" s="85" t="s">
        <v>149</v>
      </c>
      <c r="H27" s="85" t="s">
        <v>149</v>
      </c>
      <c r="I27" s="85" t="s">
        <v>149</v>
      </c>
      <c r="J27" s="85" t="s">
        <v>149</v>
      </c>
      <c r="K27" s="85" t="s">
        <v>149</v>
      </c>
      <c r="L27" s="85" t="s">
        <v>149</v>
      </c>
      <c r="M27" s="85" t="s">
        <v>149</v>
      </c>
      <c r="N27" s="85" t="s">
        <v>149</v>
      </c>
      <c r="O27" s="85" t="s">
        <v>149</v>
      </c>
    </row>
    <row r="28" spans="1:15" s="82" customFormat="1" ht="18.600000000000001" customHeight="1">
      <c r="A28" s="52" t="s">
        <v>108</v>
      </c>
      <c r="B28" s="85">
        <f t="shared" si="1"/>
        <v>0</v>
      </c>
      <c r="C28" s="85" t="s">
        <v>149</v>
      </c>
      <c r="D28" s="85" t="s">
        <v>149</v>
      </c>
      <c r="E28" s="85" t="s">
        <v>149</v>
      </c>
      <c r="F28" s="85" t="s">
        <v>149</v>
      </c>
      <c r="G28" s="85" t="s">
        <v>149</v>
      </c>
      <c r="H28" s="85" t="s">
        <v>149</v>
      </c>
      <c r="I28" s="85" t="s">
        <v>149</v>
      </c>
      <c r="J28" s="85" t="s">
        <v>149</v>
      </c>
      <c r="K28" s="85" t="s">
        <v>149</v>
      </c>
      <c r="L28" s="85" t="s">
        <v>149</v>
      </c>
      <c r="M28" s="85" t="s">
        <v>149</v>
      </c>
      <c r="N28" s="85" t="s">
        <v>149</v>
      </c>
      <c r="O28" s="85" t="s">
        <v>149</v>
      </c>
    </row>
    <row r="29" spans="1:15" s="82" customFormat="1" ht="18.600000000000001" customHeight="1">
      <c r="A29" s="52" t="s">
        <v>41</v>
      </c>
      <c r="B29" s="85">
        <f t="shared" si="1"/>
        <v>559</v>
      </c>
      <c r="C29" s="88">
        <v>130</v>
      </c>
      <c r="D29" s="88">
        <v>79</v>
      </c>
      <c r="E29" s="88" t="s">
        <v>149</v>
      </c>
      <c r="F29" s="88" t="s">
        <v>149</v>
      </c>
      <c r="G29" s="88">
        <v>20</v>
      </c>
      <c r="H29" s="88">
        <v>50</v>
      </c>
      <c r="I29" s="88">
        <v>58</v>
      </c>
      <c r="J29" s="88" t="s">
        <v>149</v>
      </c>
      <c r="K29" s="88" t="s">
        <v>149</v>
      </c>
      <c r="L29" s="88" t="s">
        <v>149</v>
      </c>
      <c r="M29" s="88" t="s">
        <v>149</v>
      </c>
      <c r="N29" s="89" t="s">
        <v>149</v>
      </c>
      <c r="O29" s="53">
        <v>222</v>
      </c>
    </row>
    <row r="30" spans="1:15" s="82" customFormat="1" ht="18.600000000000001" customHeight="1">
      <c r="A30" s="52" t="s">
        <v>106</v>
      </c>
      <c r="B30" s="85">
        <f t="shared" si="1"/>
        <v>0</v>
      </c>
      <c r="C30" s="88" t="s">
        <v>149</v>
      </c>
      <c r="D30" s="88" t="s">
        <v>149</v>
      </c>
      <c r="E30" s="88" t="s">
        <v>149</v>
      </c>
      <c r="F30" s="88" t="s">
        <v>149</v>
      </c>
      <c r="G30" s="88" t="s">
        <v>149</v>
      </c>
      <c r="H30" s="88" t="s">
        <v>149</v>
      </c>
      <c r="I30" s="88" t="s">
        <v>149</v>
      </c>
      <c r="J30" s="88" t="s">
        <v>149</v>
      </c>
      <c r="K30" s="88" t="s">
        <v>149</v>
      </c>
      <c r="L30" s="88" t="s">
        <v>149</v>
      </c>
      <c r="M30" s="88" t="s">
        <v>149</v>
      </c>
      <c r="N30" s="88" t="s">
        <v>149</v>
      </c>
      <c r="O30" s="88" t="s">
        <v>149</v>
      </c>
    </row>
    <row r="31" spans="1:15" s="82" customFormat="1" ht="18.600000000000001" customHeight="1">
      <c r="A31" s="52" t="s">
        <v>3</v>
      </c>
      <c r="B31" s="85">
        <f t="shared" si="1"/>
        <v>3468</v>
      </c>
      <c r="C31" s="88">
        <v>563</v>
      </c>
      <c r="D31" s="88">
        <v>406</v>
      </c>
      <c r="E31" s="88" t="s">
        <v>149</v>
      </c>
      <c r="F31" s="88">
        <v>181</v>
      </c>
      <c r="G31" s="88">
        <v>27</v>
      </c>
      <c r="H31" s="88" t="s">
        <v>149</v>
      </c>
      <c r="I31" s="88">
        <v>503</v>
      </c>
      <c r="J31" s="88">
        <v>572</v>
      </c>
      <c r="K31" s="88">
        <v>234</v>
      </c>
      <c r="L31" s="88">
        <v>144</v>
      </c>
      <c r="M31" s="88" t="s">
        <v>149</v>
      </c>
      <c r="N31" s="88" t="s">
        <v>149</v>
      </c>
      <c r="O31" s="88">
        <v>838</v>
      </c>
    </row>
    <row r="32" spans="1:15" s="82" customFormat="1" ht="18.600000000000001" customHeight="1">
      <c r="A32" s="52" t="s">
        <v>109</v>
      </c>
      <c r="B32" s="85">
        <f t="shared" si="1"/>
        <v>0</v>
      </c>
      <c r="C32" s="88" t="s">
        <v>149</v>
      </c>
      <c r="D32" s="88" t="s">
        <v>149</v>
      </c>
      <c r="E32" s="88" t="s">
        <v>149</v>
      </c>
      <c r="F32" s="88" t="s">
        <v>149</v>
      </c>
      <c r="G32" s="88" t="s">
        <v>149</v>
      </c>
      <c r="H32" s="88" t="s">
        <v>149</v>
      </c>
      <c r="I32" s="88" t="s">
        <v>149</v>
      </c>
      <c r="J32" s="88" t="s">
        <v>149</v>
      </c>
      <c r="K32" s="88" t="s">
        <v>149</v>
      </c>
      <c r="L32" s="88" t="s">
        <v>149</v>
      </c>
      <c r="M32" s="88" t="s">
        <v>149</v>
      </c>
      <c r="N32" s="88" t="s">
        <v>149</v>
      </c>
      <c r="O32" s="88" t="s">
        <v>149</v>
      </c>
    </row>
    <row r="33" spans="1:43" s="82" customFormat="1" ht="18.600000000000001" customHeight="1">
      <c r="A33" s="52" t="s">
        <v>23</v>
      </c>
      <c r="B33" s="85">
        <f t="shared" si="1"/>
        <v>0</v>
      </c>
      <c r="C33" s="126" t="s">
        <v>149</v>
      </c>
      <c r="D33" s="126" t="s">
        <v>149</v>
      </c>
      <c r="E33" s="88" t="s">
        <v>149</v>
      </c>
      <c r="F33" s="88" t="s">
        <v>149</v>
      </c>
      <c r="G33" s="88" t="s">
        <v>149</v>
      </c>
      <c r="H33" s="88" t="s">
        <v>149</v>
      </c>
      <c r="I33" s="88" t="s">
        <v>149</v>
      </c>
      <c r="J33" s="88" t="s">
        <v>149</v>
      </c>
      <c r="K33" s="88" t="s">
        <v>149</v>
      </c>
      <c r="L33" s="88" t="s">
        <v>149</v>
      </c>
      <c r="M33" s="88" t="s">
        <v>149</v>
      </c>
      <c r="N33" s="88" t="s">
        <v>149</v>
      </c>
      <c r="O33" s="88" t="s">
        <v>149</v>
      </c>
    </row>
    <row r="34" spans="1:43" s="82" customFormat="1" ht="18.600000000000001" customHeight="1">
      <c r="A34" s="52" t="s">
        <v>7</v>
      </c>
      <c r="B34" s="85">
        <f t="shared" si="1"/>
        <v>646</v>
      </c>
      <c r="C34" s="88">
        <v>135</v>
      </c>
      <c r="D34" s="88">
        <v>109</v>
      </c>
      <c r="E34" s="88" t="s">
        <v>149</v>
      </c>
      <c r="F34" s="88">
        <v>33</v>
      </c>
      <c r="G34" s="88">
        <v>68</v>
      </c>
      <c r="H34" s="88">
        <v>40</v>
      </c>
      <c r="I34" s="88">
        <v>72</v>
      </c>
      <c r="J34" s="88">
        <v>48</v>
      </c>
      <c r="K34" s="88">
        <v>58</v>
      </c>
      <c r="L34" s="88" t="s">
        <v>149</v>
      </c>
      <c r="M34" s="88" t="s">
        <v>149</v>
      </c>
      <c r="N34" s="88" t="s">
        <v>149</v>
      </c>
      <c r="O34" s="88">
        <v>83</v>
      </c>
    </row>
    <row r="35" spans="1:43" s="82" customFormat="1" ht="18.600000000000001" customHeight="1">
      <c r="A35" s="52" t="s">
        <v>42</v>
      </c>
      <c r="B35" s="85">
        <f t="shared" si="1"/>
        <v>624</v>
      </c>
      <c r="C35" s="88">
        <v>107</v>
      </c>
      <c r="D35" s="88">
        <v>50</v>
      </c>
      <c r="E35" s="88" t="s">
        <v>149</v>
      </c>
      <c r="F35" s="88">
        <v>89</v>
      </c>
      <c r="G35" s="88" t="s">
        <v>149</v>
      </c>
      <c r="H35" s="88">
        <v>30</v>
      </c>
      <c r="I35" s="88">
        <v>40</v>
      </c>
      <c r="J35" s="88">
        <v>90</v>
      </c>
      <c r="K35" s="88" t="s">
        <v>149</v>
      </c>
      <c r="L35" s="88">
        <v>15</v>
      </c>
      <c r="M35" s="88" t="s">
        <v>149</v>
      </c>
      <c r="N35" s="88" t="s">
        <v>149</v>
      </c>
      <c r="O35" s="88">
        <v>203</v>
      </c>
    </row>
    <row r="36" spans="1:43" s="82" customFormat="1" ht="18.600000000000001" customHeight="1">
      <c r="A36" s="52" t="s">
        <v>16</v>
      </c>
      <c r="B36" s="85">
        <f t="shared" si="1"/>
        <v>0</v>
      </c>
      <c r="C36" s="88" t="s">
        <v>149</v>
      </c>
      <c r="D36" s="88" t="s">
        <v>149</v>
      </c>
      <c r="E36" s="88" t="s">
        <v>149</v>
      </c>
      <c r="F36" s="88" t="s">
        <v>149</v>
      </c>
      <c r="G36" s="88" t="s">
        <v>149</v>
      </c>
      <c r="H36" s="88" t="s">
        <v>149</v>
      </c>
      <c r="I36" s="88" t="s">
        <v>149</v>
      </c>
      <c r="J36" s="88" t="s">
        <v>149</v>
      </c>
      <c r="K36" s="88" t="s">
        <v>149</v>
      </c>
      <c r="L36" s="88" t="s">
        <v>149</v>
      </c>
      <c r="M36" s="88" t="s">
        <v>149</v>
      </c>
      <c r="N36" s="88" t="s">
        <v>149</v>
      </c>
      <c r="O36" s="88" t="s">
        <v>149</v>
      </c>
    </row>
    <row r="37" spans="1:43" s="82" customFormat="1" ht="18.600000000000001" customHeight="1">
      <c r="A37" s="52" t="s">
        <v>52</v>
      </c>
      <c r="B37" s="85">
        <f t="shared" si="1"/>
        <v>0</v>
      </c>
      <c r="C37" s="53" t="s">
        <v>149</v>
      </c>
      <c r="D37" s="53" t="s">
        <v>149</v>
      </c>
      <c r="E37" s="53" t="s">
        <v>149</v>
      </c>
      <c r="F37" s="53" t="s">
        <v>149</v>
      </c>
      <c r="G37" s="53" t="s">
        <v>149</v>
      </c>
      <c r="H37" s="53" t="s">
        <v>149</v>
      </c>
      <c r="I37" s="53" t="s">
        <v>149</v>
      </c>
      <c r="J37" s="53" t="s">
        <v>149</v>
      </c>
      <c r="K37" s="53" t="s">
        <v>149</v>
      </c>
      <c r="L37" s="53" t="s">
        <v>149</v>
      </c>
      <c r="M37" s="53" t="s">
        <v>149</v>
      </c>
      <c r="N37" s="53" t="s">
        <v>149</v>
      </c>
      <c r="O37" s="53" t="s">
        <v>149</v>
      </c>
    </row>
    <row r="38" spans="1:43" ht="12" customHeight="1">
      <c r="A38" s="14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191" t="s">
        <v>171</v>
      </c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</row>
    <row r="39" spans="1:43" ht="60" customHeight="1">
      <c r="A39" s="241" t="s">
        <v>50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</row>
    <row r="40" spans="1:43" s="20" customFormat="1" ht="12.75" customHeight="1">
      <c r="A40" s="20" t="s">
        <v>93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17" t="s">
        <v>38</v>
      </c>
      <c r="P40" s="80"/>
      <c r="Q40" s="80"/>
      <c r="R40" s="80"/>
      <c r="S40" s="80"/>
      <c r="T40" s="80"/>
      <c r="U40" s="80"/>
      <c r="W40" s="80"/>
      <c r="X40" s="80"/>
      <c r="Y40" s="80"/>
      <c r="Z40" s="80"/>
      <c r="AA40" s="80"/>
      <c r="AB40" s="80"/>
      <c r="AC40" s="80"/>
      <c r="AD40" s="80"/>
    </row>
    <row r="41" spans="1:43" ht="20.100000000000001" customHeight="1">
      <c r="A41" s="239" t="s">
        <v>25</v>
      </c>
      <c r="B41" s="239" t="s">
        <v>116</v>
      </c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</row>
    <row r="42" spans="1:43" s="183" customFormat="1" ht="25.5" customHeight="1">
      <c r="A42" s="239"/>
      <c r="B42" s="190" t="s">
        <v>0</v>
      </c>
      <c r="C42" s="190" t="s">
        <v>110</v>
      </c>
      <c r="D42" s="190" t="s">
        <v>111</v>
      </c>
      <c r="E42" s="190" t="s">
        <v>88</v>
      </c>
      <c r="F42" s="190" t="s">
        <v>170</v>
      </c>
      <c r="G42" s="190" t="s">
        <v>112</v>
      </c>
      <c r="H42" s="190" t="s">
        <v>113</v>
      </c>
      <c r="I42" s="190" t="s">
        <v>114</v>
      </c>
      <c r="J42" s="190" t="s">
        <v>89</v>
      </c>
      <c r="K42" s="190" t="s">
        <v>90</v>
      </c>
      <c r="L42" s="190" t="s">
        <v>91</v>
      </c>
      <c r="M42" s="190" t="s">
        <v>95</v>
      </c>
      <c r="N42" s="190" t="s">
        <v>92</v>
      </c>
      <c r="O42" s="190" t="s">
        <v>87</v>
      </c>
    </row>
    <row r="43" spans="1:43" ht="25.5" customHeight="1">
      <c r="A43" s="188" t="s">
        <v>96</v>
      </c>
      <c r="B43" s="83">
        <f>SUM(B44:B75)</f>
        <v>21652</v>
      </c>
      <c r="C43" s="83">
        <f>SUM(C44:C75)</f>
        <v>3359</v>
      </c>
      <c r="D43" s="83">
        <f t="shared" ref="D43:O43" si="2">SUM(D44:D75)</f>
        <v>2908</v>
      </c>
      <c r="E43" s="83">
        <f t="shared" si="2"/>
        <v>586</v>
      </c>
      <c r="F43" s="83">
        <f t="shared" si="2"/>
        <v>853</v>
      </c>
      <c r="G43" s="83">
        <f t="shared" si="2"/>
        <v>113</v>
      </c>
      <c r="H43" s="83">
        <f t="shared" si="2"/>
        <v>119</v>
      </c>
      <c r="I43" s="83">
        <f t="shared" si="2"/>
        <v>3557</v>
      </c>
      <c r="J43" s="84">
        <f t="shared" si="2"/>
        <v>2390</v>
      </c>
      <c r="K43" s="84">
        <f t="shared" si="2"/>
        <v>1219</v>
      </c>
      <c r="L43" s="83">
        <f t="shared" si="2"/>
        <v>321</v>
      </c>
      <c r="M43" s="83">
        <f t="shared" si="2"/>
        <v>102</v>
      </c>
      <c r="N43" s="83">
        <f t="shared" si="2"/>
        <v>18</v>
      </c>
      <c r="O43" s="83">
        <f t="shared" si="2"/>
        <v>6107</v>
      </c>
    </row>
    <row r="44" spans="1:43" ht="18.600000000000001" customHeight="1">
      <c r="A44" s="52" t="s">
        <v>11</v>
      </c>
      <c r="B44" s="85">
        <f t="shared" ref="B44:B75" si="3">SUM(C44:O44)</f>
        <v>1972</v>
      </c>
      <c r="C44" s="85">
        <v>332</v>
      </c>
      <c r="D44" s="85">
        <v>308</v>
      </c>
      <c r="E44" s="85">
        <v>9</v>
      </c>
      <c r="F44" s="85" t="s">
        <v>149</v>
      </c>
      <c r="G44" s="85" t="s">
        <v>149</v>
      </c>
      <c r="H44" s="85" t="s">
        <v>149</v>
      </c>
      <c r="I44" s="85">
        <v>430</v>
      </c>
      <c r="J44" s="85">
        <v>521</v>
      </c>
      <c r="K44" s="85">
        <v>126</v>
      </c>
      <c r="L44" s="85">
        <v>48</v>
      </c>
      <c r="M44" s="85">
        <v>40</v>
      </c>
      <c r="N44" s="85" t="s">
        <v>149</v>
      </c>
      <c r="O44" s="85">
        <v>158</v>
      </c>
    </row>
    <row r="45" spans="1:43" ht="18.600000000000001" customHeight="1">
      <c r="A45" s="52" t="s">
        <v>103</v>
      </c>
      <c r="B45" s="85">
        <f t="shared" si="3"/>
        <v>588</v>
      </c>
      <c r="C45" s="85">
        <v>108</v>
      </c>
      <c r="D45" s="85">
        <v>69</v>
      </c>
      <c r="E45" s="85" t="s">
        <v>149</v>
      </c>
      <c r="F45" s="85">
        <v>76</v>
      </c>
      <c r="G45" s="85">
        <v>58</v>
      </c>
      <c r="H45" s="85" t="s">
        <v>149</v>
      </c>
      <c r="I45" s="85" t="s">
        <v>149</v>
      </c>
      <c r="J45" s="85">
        <v>40</v>
      </c>
      <c r="K45" s="85">
        <v>22</v>
      </c>
      <c r="L45" s="85" t="s">
        <v>149</v>
      </c>
      <c r="M45" s="85" t="s">
        <v>149</v>
      </c>
      <c r="N45" s="85" t="s">
        <v>149</v>
      </c>
      <c r="O45" s="85">
        <v>215</v>
      </c>
    </row>
    <row r="46" spans="1:43" ht="18.600000000000001" customHeight="1">
      <c r="A46" s="52" t="s">
        <v>17</v>
      </c>
      <c r="B46" s="85">
        <f t="shared" si="3"/>
        <v>906</v>
      </c>
      <c r="C46" s="53">
        <v>181</v>
      </c>
      <c r="D46" s="53">
        <v>176</v>
      </c>
      <c r="E46" s="53" t="s">
        <v>149</v>
      </c>
      <c r="F46" s="53" t="s">
        <v>149</v>
      </c>
      <c r="G46" s="53" t="s">
        <v>149</v>
      </c>
      <c r="H46" s="53" t="s">
        <v>149</v>
      </c>
      <c r="I46" s="53">
        <v>235</v>
      </c>
      <c r="J46" s="53" t="s">
        <v>149</v>
      </c>
      <c r="K46" s="53">
        <v>117</v>
      </c>
      <c r="L46" s="53" t="s">
        <v>149</v>
      </c>
      <c r="M46" s="53" t="s">
        <v>149</v>
      </c>
      <c r="N46" s="53" t="s">
        <v>149</v>
      </c>
      <c r="O46" s="53">
        <v>197</v>
      </c>
    </row>
    <row r="47" spans="1:43" ht="18.600000000000001" customHeight="1">
      <c r="A47" s="52" t="s">
        <v>14</v>
      </c>
      <c r="B47" s="85">
        <f t="shared" si="3"/>
        <v>0</v>
      </c>
      <c r="C47" s="86" t="s">
        <v>149</v>
      </c>
      <c r="D47" s="86" t="s">
        <v>149</v>
      </c>
      <c r="E47" s="86" t="s">
        <v>149</v>
      </c>
      <c r="F47" s="86" t="s">
        <v>149</v>
      </c>
      <c r="G47" s="86" t="s">
        <v>149</v>
      </c>
      <c r="H47" s="86" t="s">
        <v>149</v>
      </c>
      <c r="I47" s="86" t="s">
        <v>149</v>
      </c>
      <c r="J47" s="86" t="s">
        <v>149</v>
      </c>
      <c r="K47" s="86" t="s">
        <v>149</v>
      </c>
      <c r="L47" s="86" t="s">
        <v>149</v>
      </c>
      <c r="M47" s="86" t="s">
        <v>149</v>
      </c>
      <c r="N47" s="86" t="s">
        <v>149</v>
      </c>
      <c r="O47" s="86" t="s">
        <v>149</v>
      </c>
    </row>
    <row r="48" spans="1:43" ht="18.600000000000001" customHeight="1">
      <c r="A48" s="52" t="s">
        <v>21</v>
      </c>
      <c r="B48" s="85">
        <f t="shared" si="3"/>
        <v>99</v>
      </c>
      <c r="C48" s="85">
        <v>16</v>
      </c>
      <c r="D48" s="85">
        <v>26</v>
      </c>
      <c r="E48" s="85" t="s">
        <v>149</v>
      </c>
      <c r="F48" s="85" t="s">
        <v>149</v>
      </c>
      <c r="G48" s="85" t="s">
        <v>149</v>
      </c>
      <c r="H48" s="85" t="s">
        <v>149</v>
      </c>
      <c r="I48" s="85">
        <v>16</v>
      </c>
      <c r="J48" s="85" t="s">
        <v>149</v>
      </c>
      <c r="K48" s="85" t="s">
        <v>149</v>
      </c>
      <c r="L48" s="85" t="s">
        <v>149</v>
      </c>
      <c r="M48" s="85" t="s">
        <v>149</v>
      </c>
      <c r="N48" s="85" t="s">
        <v>149</v>
      </c>
      <c r="O48" s="85">
        <v>41</v>
      </c>
    </row>
    <row r="49" spans="1:15" ht="18.600000000000001" customHeight="1">
      <c r="A49" s="52" t="s">
        <v>39</v>
      </c>
      <c r="B49" s="85">
        <f t="shared" si="3"/>
        <v>372</v>
      </c>
      <c r="C49" s="85">
        <v>100</v>
      </c>
      <c r="D49" s="85">
        <v>60</v>
      </c>
      <c r="E49" s="85" t="s">
        <v>149</v>
      </c>
      <c r="F49" s="85" t="s">
        <v>149</v>
      </c>
      <c r="G49" s="85" t="s">
        <v>149</v>
      </c>
      <c r="H49" s="85" t="s">
        <v>149</v>
      </c>
      <c r="I49" s="85">
        <v>40</v>
      </c>
      <c r="J49" s="85" t="s">
        <v>149</v>
      </c>
      <c r="K49" s="85">
        <v>54</v>
      </c>
      <c r="L49" s="85" t="s">
        <v>149</v>
      </c>
      <c r="M49" s="85" t="s">
        <v>149</v>
      </c>
      <c r="N49" s="85" t="s">
        <v>149</v>
      </c>
      <c r="O49" s="85">
        <v>118</v>
      </c>
    </row>
    <row r="50" spans="1:15" ht="18.600000000000001" customHeight="1">
      <c r="A50" s="52" t="s">
        <v>19</v>
      </c>
      <c r="B50" s="85">
        <f t="shared" si="3"/>
        <v>627</v>
      </c>
      <c r="C50" s="85">
        <v>104</v>
      </c>
      <c r="D50" s="85">
        <v>123</v>
      </c>
      <c r="E50" s="85">
        <v>43</v>
      </c>
      <c r="F50" s="85">
        <v>42</v>
      </c>
      <c r="G50" s="85" t="s">
        <v>149</v>
      </c>
      <c r="H50" s="85" t="s">
        <v>149</v>
      </c>
      <c r="I50" s="85">
        <v>91</v>
      </c>
      <c r="J50" s="85" t="s">
        <v>149</v>
      </c>
      <c r="K50" s="85" t="s">
        <v>149</v>
      </c>
      <c r="L50" s="85" t="s">
        <v>149</v>
      </c>
      <c r="M50" s="85">
        <v>24</v>
      </c>
      <c r="N50" s="85" t="s">
        <v>149</v>
      </c>
      <c r="O50" s="85">
        <v>200</v>
      </c>
    </row>
    <row r="51" spans="1:15" ht="18.600000000000001" customHeight="1">
      <c r="A51" s="52" t="s">
        <v>15</v>
      </c>
      <c r="B51" s="85">
        <f t="shared" si="3"/>
        <v>1676</v>
      </c>
      <c r="C51" s="85">
        <v>161</v>
      </c>
      <c r="D51" s="85">
        <v>119</v>
      </c>
      <c r="E51" s="85" t="s">
        <v>149</v>
      </c>
      <c r="F51" s="85">
        <v>6</v>
      </c>
      <c r="G51" s="85" t="s">
        <v>149</v>
      </c>
      <c r="H51" s="85" t="s">
        <v>149</v>
      </c>
      <c r="I51" s="85">
        <v>235</v>
      </c>
      <c r="J51" s="85">
        <v>202</v>
      </c>
      <c r="K51" s="85" t="s">
        <v>149</v>
      </c>
      <c r="L51" s="85" t="s">
        <v>149</v>
      </c>
      <c r="M51" s="85" t="s">
        <v>149</v>
      </c>
      <c r="N51" s="85" t="s">
        <v>149</v>
      </c>
      <c r="O51" s="85">
        <v>953</v>
      </c>
    </row>
    <row r="52" spans="1:15" ht="18.600000000000001" customHeight="1">
      <c r="A52" s="52" t="s">
        <v>74</v>
      </c>
      <c r="B52" s="85">
        <f t="shared" si="3"/>
        <v>498</v>
      </c>
      <c r="C52" s="85">
        <v>112</v>
      </c>
      <c r="D52" s="85">
        <v>125</v>
      </c>
      <c r="E52" s="85" t="s">
        <v>149</v>
      </c>
      <c r="F52" s="85" t="s">
        <v>149</v>
      </c>
      <c r="G52" s="85" t="s">
        <v>149</v>
      </c>
      <c r="H52" s="85" t="s">
        <v>149</v>
      </c>
      <c r="I52" s="85">
        <v>137</v>
      </c>
      <c r="J52" s="85" t="s">
        <v>149</v>
      </c>
      <c r="K52" s="85" t="s">
        <v>149</v>
      </c>
      <c r="L52" s="85" t="s">
        <v>149</v>
      </c>
      <c r="M52" s="85" t="s">
        <v>149</v>
      </c>
      <c r="N52" s="85" t="s">
        <v>149</v>
      </c>
      <c r="O52" s="85">
        <v>124</v>
      </c>
    </row>
    <row r="53" spans="1:15" ht="18.600000000000001" customHeight="1">
      <c r="A53" s="52" t="s">
        <v>75</v>
      </c>
      <c r="B53" s="85">
        <f t="shared" si="3"/>
        <v>432</v>
      </c>
      <c r="C53" s="85">
        <v>66</v>
      </c>
      <c r="D53" s="85">
        <v>40</v>
      </c>
      <c r="E53" s="85" t="s">
        <v>149</v>
      </c>
      <c r="F53" s="85">
        <v>106</v>
      </c>
      <c r="G53" s="85" t="s">
        <v>149</v>
      </c>
      <c r="H53" s="85" t="s">
        <v>149</v>
      </c>
      <c r="I53" s="85">
        <v>40</v>
      </c>
      <c r="J53" s="85" t="s">
        <v>149</v>
      </c>
      <c r="K53" s="85" t="s">
        <v>149</v>
      </c>
      <c r="L53" s="85" t="s">
        <v>149</v>
      </c>
      <c r="M53" s="85" t="s">
        <v>149</v>
      </c>
      <c r="N53" s="85" t="s">
        <v>149</v>
      </c>
      <c r="O53" s="85">
        <v>180</v>
      </c>
    </row>
    <row r="54" spans="1:15" ht="18.600000000000001" customHeight="1">
      <c r="A54" s="52" t="s">
        <v>9</v>
      </c>
      <c r="B54" s="85">
        <f t="shared" si="3"/>
        <v>207</v>
      </c>
      <c r="C54" s="85">
        <v>83</v>
      </c>
      <c r="D54" s="85">
        <v>60</v>
      </c>
      <c r="E54" s="85" t="s">
        <v>149</v>
      </c>
      <c r="F54" s="85" t="s">
        <v>149</v>
      </c>
      <c r="G54" s="85" t="s">
        <v>149</v>
      </c>
      <c r="H54" s="85" t="s">
        <v>149</v>
      </c>
      <c r="I54" s="85" t="s">
        <v>149</v>
      </c>
      <c r="J54" s="85" t="s">
        <v>149</v>
      </c>
      <c r="K54" s="85" t="s">
        <v>149</v>
      </c>
      <c r="L54" s="85" t="s">
        <v>149</v>
      </c>
      <c r="M54" s="85" t="s">
        <v>149</v>
      </c>
      <c r="N54" s="85" t="s">
        <v>149</v>
      </c>
      <c r="O54" s="85">
        <v>64</v>
      </c>
    </row>
    <row r="55" spans="1:15" ht="18.600000000000001" customHeight="1">
      <c r="A55" s="52" t="s">
        <v>12</v>
      </c>
      <c r="B55" s="85">
        <f t="shared" si="3"/>
        <v>1044</v>
      </c>
      <c r="C55" s="85">
        <v>100</v>
      </c>
      <c r="D55" s="85">
        <v>77</v>
      </c>
      <c r="E55" s="85">
        <v>137</v>
      </c>
      <c r="F55" s="85">
        <v>68</v>
      </c>
      <c r="G55" s="85" t="s">
        <v>149</v>
      </c>
      <c r="H55" s="85" t="s">
        <v>149</v>
      </c>
      <c r="I55" s="85">
        <v>158</v>
      </c>
      <c r="J55" s="85">
        <v>105</v>
      </c>
      <c r="K55" s="85">
        <v>40</v>
      </c>
      <c r="L55" s="85">
        <v>2</v>
      </c>
      <c r="M55" s="85">
        <v>38</v>
      </c>
      <c r="N55" s="85" t="s">
        <v>149</v>
      </c>
      <c r="O55" s="85">
        <v>319</v>
      </c>
    </row>
    <row r="56" spans="1:15" ht="18.600000000000001" customHeight="1">
      <c r="A56" s="52" t="s">
        <v>40</v>
      </c>
      <c r="B56" s="85">
        <f t="shared" si="3"/>
        <v>129</v>
      </c>
      <c r="C56" s="85">
        <v>20</v>
      </c>
      <c r="D56" s="85">
        <v>17</v>
      </c>
      <c r="E56" s="85" t="s">
        <v>149</v>
      </c>
      <c r="F56" s="85" t="s">
        <v>149</v>
      </c>
      <c r="G56" s="85" t="s">
        <v>149</v>
      </c>
      <c r="H56" s="85" t="s">
        <v>149</v>
      </c>
      <c r="I56" s="85">
        <v>9</v>
      </c>
      <c r="J56" s="85" t="s">
        <v>149</v>
      </c>
      <c r="K56" s="85" t="s">
        <v>149</v>
      </c>
      <c r="L56" s="85" t="s">
        <v>149</v>
      </c>
      <c r="M56" s="85" t="s">
        <v>149</v>
      </c>
      <c r="N56" s="85" t="s">
        <v>149</v>
      </c>
      <c r="O56" s="85">
        <v>83</v>
      </c>
    </row>
    <row r="57" spans="1:15" ht="18.600000000000001" customHeight="1">
      <c r="A57" s="52" t="s">
        <v>105</v>
      </c>
      <c r="B57" s="85">
        <f t="shared" si="3"/>
        <v>526</v>
      </c>
      <c r="C57" s="85">
        <v>120</v>
      </c>
      <c r="D57" s="85">
        <v>94</v>
      </c>
      <c r="E57" s="85" t="s">
        <v>149</v>
      </c>
      <c r="F57" s="85" t="s">
        <v>149</v>
      </c>
      <c r="G57" s="85" t="s">
        <v>149</v>
      </c>
      <c r="H57" s="85" t="s">
        <v>149</v>
      </c>
      <c r="I57" s="85">
        <v>37</v>
      </c>
      <c r="J57" s="85" t="s">
        <v>149</v>
      </c>
      <c r="K57" s="85">
        <v>24</v>
      </c>
      <c r="L57" s="85" t="s">
        <v>149</v>
      </c>
      <c r="M57" s="85" t="s">
        <v>149</v>
      </c>
      <c r="N57" s="85" t="s">
        <v>149</v>
      </c>
      <c r="O57" s="85">
        <v>251</v>
      </c>
    </row>
    <row r="58" spans="1:15" ht="18.600000000000001" customHeight="1">
      <c r="A58" s="52" t="s">
        <v>8</v>
      </c>
      <c r="B58" s="85">
        <f t="shared" si="3"/>
        <v>514</v>
      </c>
      <c r="C58" s="85">
        <v>142</v>
      </c>
      <c r="D58" s="85">
        <v>135</v>
      </c>
      <c r="E58" s="85" t="s">
        <v>149</v>
      </c>
      <c r="F58" s="85" t="s">
        <v>149</v>
      </c>
      <c r="G58" s="85" t="s">
        <v>149</v>
      </c>
      <c r="H58" s="85" t="s">
        <v>149</v>
      </c>
      <c r="I58" s="85">
        <v>83</v>
      </c>
      <c r="J58" s="85" t="s">
        <v>149</v>
      </c>
      <c r="K58" s="85">
        <v>11</v>
      </c>
      <c r="L58" s="85" t="s">
        <v>149</v>
      </c>
      <c r="M58" s="85" t="s">
        <v>149</v>
      </c>
      <c r="N58" s="85" t="s">
        <v>149</v>
      </c>
      <c r="O58" s="85">
        <v>143</v>
      </c>
    </row>
    <row r="59" spans="1:15" ht="18.600000000000001" customHeight="1">
      <c r="A59" s="52" t="s">
        <v>22</v>
      </c>
      <c r="B59" s="85">
        <f t="shared" si="3"/>
        <v>0</v>
      </c>
      <c r="C59" s="87" t="s">
        <v>149</v>
      </c>
      <c r="D59" s="87" t="s">
        <v>149</v>
      </c>
      <c r="E59" s="85" t="s">
        <v>149</v>
      </c>
      <c r="F59" s="85" t="s">
        <v>149</v>
      </c>
      <c r="G59" s="85" t="s">
        <v>149</v>
      </c>
      <c r="H59" s="85" t="s">
        <v>149</v>
      </c>
      <c r="I59" s="85" t="s">
        <v>149</v>
      </c>
      <c r="J59" s="85" t="s">
        <v>149</v>
      </c>
      <c r="K59" s="85" t="s">
        <v>149</v>
      </c>
      <c r="L59" s="85" t="s">
        <v>149</v>
      </c>
      <c r="M59" s="85" t="s">
        <v>149</v>
      </c>
      <c r="N59" s="85" t="s">
        <v>149</v>
      </c>
      <c r="O59" s="85" t="s">
        <v>149</v>
      </c>
    </row>
    <row r="60" spans="1:15" ht="18.600000000000001" customHeight="1">
      <c r="A60" s="52" t="s">
        <v>107</v>
      </c>
      <c r="B60" s="85">
        <f t="shared" si="3"/>
        <v>108</v>
      </c>
      <c r="C60" s="85">
        <v>29</v>
      </c>
      <c r="D60" s="85">
        <v>30</v>
      </c>
      <c r="E60" s="85" t="s">
        <v>149</v>
      </c>
      <c r="F60" s="85" t="s">
        <v>149</v>
      </c>
      <c r="G60" s="85" t="s">
        <v>149</v>
      </c>
      <c r="H60" s="85" t="s">
        <v>149</v>
      </c>
      <c r="I60" s="85" t="s">
        <v>149</v>
      </c>
      <c r="J60" s="85">
        <v>14</v>
      </c>
      <c r="K60" s="85" t="s">
        <v>149</v>
      </c>
      <c r="L60" s="85" t="s">
        <v>149</v>
      </c>
      <c r="M60" s="85" t="s">
        <v>149</v>
      </c>
      <c r="N60" s="85" t="s">
        <v>149</v>
      </c>
      <c r="O60" s="85">
        <v>35</v>
      </c>
    </row>
    <row r="61" spans="1:15" ht="18.600000000000001" customHeight="1">
      <c r="A61" s="52" t="s">
        <v>18</v>
      </c>
      <c r="B61" s="85">
        <f t="shared" si="3"/>
        <v>147</v>
      </c>
      <c r="C61" s="85">
        <v>34</v>
      </c>
      <c r="D61" s="85">
        <v>37</v>
      </c>
      <c r="E61" s="85" t="s">
        <v>149</v>
      </c>
      <c r="F61" s="85" t="s">
        <v>149</v>
      </c>
      <c r="G61" s="85" t="s">
        <v>149</v>
      </c>
      <c r="H61" s="85" t="s">
        <v>149</v>
      </c>
      <c r="I61" s="85">
        <v>40</v>
      </c>
      <c r="J61" s="85" t="s">
        <v>149</v>
      </c>
      <c r="K61" s="85" t="s">
        <v>149</v>
      </c>
      <c r="L61" s="85" t="s">
        <v>149</v>
      </c>
      <c r="M61" s="85" t="s">
        <v>149</v>
      </c>
      <c r="N61" s="85" t="s">
        <v>149</v>
      </c>
      <c r="O61" s="85">
        <v>36</v>
      </c>
    </row>
    <row r="62" spans="1:15" ht="18.600000000000001" customHeight="1">
      <c r="A62" s="52" t="s">
        <v>24</v>
      </c>
      <c r="B62" s="85">
        <f t="shared" si="3"/>
        <v>703</v>
      </c>
      <c r="C62" s="85">
        <v>94</v>
      </c>
      <c r="D62" s="85">
        <v>97</v>
      </c>
      <c r="E62" s="85" t="s">
        <v>149</v>
      </c>
      <c r="F62" s="85">
        <v>95</v>
      </c>
      <c r="G62" s="85">
        <v>55</v>
      </c>
      <c r="H62" s="85" t="s">
        <v>149</v>
      </c>
      <c r="I62" s="85" t="s">
        <v>149</v>
      </c>
      <c r="J62" s="85">
        <v>94</v>
      </c>
      <c r="K62" s="85">
        <v>83</v>
      </c>
      <c r="L62" s="85">
        <v>42</v>
      </c>
      <c r="M62" s="85" t="s">
        <v>149</v>
      </c>
      <c r="N62" s="85" t="s">
        <v>149</v>
      </c>
      <c r="O62" s="85">
        <v>143</v>
      </c>
    </row>
    <row r="63" spans="1:15" ht="18.600000000000001" customHeight="1">
      <c r="A63" s="52" t="s">
        <v>13</v>
      </c>
      <c r="B63" s="85">
        <f t="shared" si="3"/>
        <v>1598</v>
      </c>
      <c r="C63" s="85">
        <v>325</v>
      </c>
      <c r="D63" s="85">
        <v>253</v>
      </c>
      <c r="E63" s="85">
        <v>143</v>
      </c>
      <c r="F63" s="85">
        <v>91</v>
      </c>
      <c r="G63" s="85" t="s">
        <v>149</v>
      </c>
      <c r="H63" s="85">
        <v>99</v>
      </c>
      <c r="I63" s="85">
        <v>216</v>
      </c>
      <c r="J63" s="85">
        <v>172</v>
      </c>
      <c r="K63" s="85">
        <v>102</v>
      </c>
      <c r="L63" s="85" t="s">
        <v>149</v>
      </c>
      <c r="M63" s="85" t="s">
        <v>149</v>
      </c>
      <c r="N63" s="85" t="s">
        <v>149</v>
      </c>
      <c r="O63" s="85">
        <v>197</v>
      </c>
    </row>
    <row r="64" spans="1:15" ht="18.600000000000001" customHeight="1">
      <c r="A64" s="52" t="s">
        <v>6</v>
      </c>
      <c r="B64" s="85">
        <f t="shared" si="3"/>
        <v>2795</v>
      </c>
      <c r="C64" s="85">
        <f>159+79+18</f>
        <v>256</v>
      </c>
      <c r="D64" s="85">
        <v>223</v>
      </c>
      <c r="E64" s="85">
        <v>254</v>
      </c>
      <c r="F64" s="85" t="s">
        <v>149</v>
      </c>
      <c r="G64" s="85" t="s">
        <v>149</v>
      </c>
      <c r="H64" s="85" t="s">
        <v>149</v>
      </c>
      <c r="I64" s="85">
        <v>688</v>
      </c>
      <c r="J64" s="85">
        <v>495</v>
      </c>
      <c r="K64" s="85">
        <v>205</v>
      </c>
      <c r="L64" s="85" t="s">
        <v>149</v>
      </c>
      <c r="M64" s="85" t="s">
        <v>149</v>
      </c>
      <c r="N64" s="85" t="s">
        <v>149</v>
      </c>
      <c r="O64" s="85">
        <v>674</v>
      </c>
    </row>
    <row r="65" spans="1:43" ht="18.600000000000001" customHeight="1">
      <c r="A65" s="52" t="s">
        <v>104</v>
      </c>
      <c r="B65" s="85">
        <f t="shared" si="3"/>
        <v>181</v>
      </c>
      <c r="C65" s="85">
        <v>40</v>
      </c>
      <c r="D65" s="85">
        <v>30</v>
      </c>
      <c r="E65" s="85" t="s">
        <v>149</v>
      </c>
      <c r="F65" s="85" t="s">
        <v>149</v>
      </c>
      <c r="G65" s="85" t="s">
        <v>149</v>
      </c>
      <c r="H65" s="85">
        <v>20</v>
      </c>
      <c r="I65" s="85">
        <v>31</v>
      </c>
      <c r="J65" s="85" t="s">
        <v>149</v>
      </c>
      <c r="K65" s="85">
        <v>20</v>
      </c>
      <c r="L65" s="85" t="s">
        <v>149</v>
      </c>
      <c r="M65" s="85" t="s">
        <v>149</v>
      </c>
      <c r="N65" s="85" t="s">
        <v>149</v>
      </c>
      <c r="O65" s="85">
        <v>40</v>
      </c>
    </row>
    <row r="66" spans="1:43" ht="18.600000000000001" customHeight="1">
      <c r="A66" s="52" t="s">
        <v>108</v>
      </c>
      <c r="B66" s="85">
        <f t="shared" si="3"/>
        <v>0</v>
      </c>
      <c r="C66" s="85" t="s">
        <v>149</v>
      </c>
      <c r="D66" s="85" t="s">
        <v>149</v>
      </c>
      <c r="E66" s="85" t="s">
        <v>149</v>
      </c>
      <c r="F66" s="85" t="s">
        <v>149</v>
      </c>
      <c r="G66" s="85" t="s">
        <v>149</v>
      </c>
      <c r="H66" s="85" t="s">
        <v>149</v>
      </c>
      <c r="I66" s="85" t="s">
        <v>149</v>
      </c>
      <c r="J66" s="85" t="s">
        <v>149</v>
      </c>
      <c r="K66" s="85" t="s">
        <v>149</v>
      </c>
      <c r="L66" s="85" t="s">
        <v>149</v>
      </c>
      <c r="M66" s="85" t="s">
        <v>149</v>
      </c>
      <c r="N66" s="85" t="s">
        <v>149</v>
      </c>
      <c r="O66" s="85" t="s">
        <v>149</v>
      </c>
    </row>
    <row r="67" spans="1:43" ht="18.600000000000001" customHeight="1">
      <c r="A67" s="52" t="s">
        <v>41</v>
      </c>
      <c r="B67" s="85">
        <f t="shared" si="3"/>
        <v>737</v>
      </c>
      <c r="C67" s="88">
        <v>153</v>
      </c>
      <c r="D67" s="88">
        <v>85</v>
      </c>
      <c r="E67" s="88" t="s">
        <v>149</v>
      </c>
      <c r="F67" s="88">
        <v>68</v>
      </c>
      <c r="G67" s="88" t="s">
        <v>149</v>
      </c>
      <c r="H67" s="88" t="s">
        <v>149</v>
      </c>
      <c r="I67" s="88">
        <v>146</v>
      </c>
      <c r="J67" s="88">
        <v>37</v>
      </c>
      <c r="K67" s="88" t="s">
        <v>149</v>
      </c>
      <c r="L67" s="88" t="s">
        <v>149</v>
      </c>
      <c r="M67" s="88" t="s">
        <v>149</v>
      </c>
      <c r="N67" s="89" t="s">
        <v>149</v>
      </c>
      <c r="O67" s="53">
        <v>248</v>
      </c>
    </row>
    <row r="68" spans="1:43" ht="18.600000000000001" customHeight="1">
      <c r="A68" s="52" t="s">
        <v>106</v>
      </c>
      <c r="B68" s="85">
        <f t="shared" si="3"/>
        <v>0</v>
      </c>
      <c r="C68" s="88" t="s">
        <v>149</v>
      </c>
      <c r="D68" s="88" t="s">
        <v>149</v>
      </c>
      <c r="E68" s="88" t="s">
        <v>149</v>
      </c>
      <c r="F68" s="88" t="s">
        <v>149</v>
      </c>
      <c r="G68" s="88" t="s">
        <v>149</v>
      </c>
      <c r="H68" s="88" t="s">
        <v>149</v>
      </c>
      <c r="I68" s="88" t="s">
        <v>149</v>
      </c>
      <c r="J68" s="88" t="s">
        <v>149</v>
      </c>
      <c r="K68" s="88" t="s">
        <v>149</v>
      </c>
      <c r="L68" s="88" t="s">
        <v>149</v>
      </c>
      <c r="M68" s="88" t="s">
        <v>149</v>
      </c>
      <c r="N68" s="88" t="s">
        <v>149</v>
      </c>
      <c r="O68" s="88" t="s">
        <v>149</v>
      </c>
    </row>
    <row r="69" spans="1:43" ht="18.600000000000001" customHeight="1">
      <c r="A69" s="52" t="s">
        <v>3</v>
      </c>
      <c r="B69" s="85">
        <f t="shared" si="3"/>
        <v>4127</v>
      </c>
      <c r="C69" s="88">
        <v>491</v>
      </c>
      <c r="D69" s="88">
        <v>458</v>
      </c>
      <c r="E69" s="88" t="s">
        <v>149</v>
      </c>
      <c r="F69" s="88">
        <v>137</v>
      </c>
      <c r="G69" s="88" t="s">
        <v>149</v>
      </c>
      <c r="H69" s="88" t="s">
        <v>149</v>
      </c>
      <c r="I69" s="88">
        <v>707</v>
      </c>
      <c r="J69" s="88">
        <v>524</v>
      </c>
      <c r="K69" s="88">
        <v>380</v>
      </c>
      <c r="L69" s="88">
        <v>229</v>
      </c>
      <c r="M69" s="88" t="s">
        <v>149</v>
      </c>
      <c r="N69" s="88">
        <v>18</v>
      </c>
      <c r="O69" s="88">
        <v>1183</v>
      </c>
    </row>
    <row r="70" spans="1:43" ht="18.600000000000001" customHeight="1">
      <c r="A70" s="52" t="s">
        <v>109</v>
      </c>
      <c r="B70" s="85">
        <f t="shared" si="3"/>
        <v>219</v>
      </c>
      <c r="C70" s="88">
        <v>21</v>
      </c>
      <c r="D70" s="88">
        <v>23</v>
      </c>
      <c r="E70" s="88" t="s">
        <v>149</v>
      </c>
      <c r="F70" s="88" t="s">
        <v>149</v>
      </c>
      <c r="G70" s="88" t="s">
        <v>149</v>
      </c>
      <c r="H70" s="88" t="s">
        <v>149</v>
      </c>
      <c r="I70" s="88" t="s">
        <v>149</v>
      </c>
      <c r="J70" s="88" t="s">
        <v>149</v>
      </c>
      <c r="K70" s="88" t="s">
        <v>149</v>
      </c>
      <c r="L70" s="88" t="s">
        <v>149</v>
      </c>
      <c r="M70" s="88" t="s">
        <v>149</v>
      </c>
      <c r="N70" s="88" t="s">
        <v>149</v>
      </c>
      <c r="O70" s="88">
        <v>175</v>
      </c>
    </row>
    <row r="71" spans="1:43" ht="18.600000000000001" customHeight="1">
      <c r="A71" s="52" t="s">
        <v>23</v>
      </c>
      <c r="B71" s="85">
        <f t="shared" si="3"/>
        <v>0</v>
      </c>
      <c r="C71" s="126" t="s">
        <v>149</v>
      </c>
      <c r="D71" s="126" t="s">
        <v>149</v>
      </c>
      <c r="E71" s="88" t="s">
        <v>149</v>
      </c>
      <c r="F71" s="88" t="s">
        <v>149</v>
      </c>
      <c r="G71" s="88" t="s">
        <v>149</v>
      </c>
      <c r="H71" s="88" t="s">
        <v>149</v>
      </c>
      <c r="I71" s="88" t="s">
        <v>149</v>
      </c>
      <c r="J71" s="88" t="s">
        <v>149</v>
      </c>
      <c r="K71" s="88" t="s">
        <v>149</v>
      </c>
      <c r="L71" s="88" t="s">
        <v>149</v>
      </c>
      <c r="M71" s="88" t="s">
        <v>149</v>
      </c>
      <c r="N71" s="88" t="s">
        <v>149</v>
      </c>
      <c r="O71" s="88" t="s">
        <v>149</v>
      </c>
    </row>
    <row r="72" spans="1:43" ht="18.600000000000001" customHeight="1">
      <c r="A72" s="52" t="s">
        <v>7</v>
      </c>
      <c r="B72" s="85">
        <f t="shared" si="3"/>
        <v>597</v>
      </c>
      <c r="C72" s="88">
        <v>121</v>
      </c>
      <c r="D72" s="88">
        <v>134</v>
      </c>
      <c r="E72" s="88" t="s">
        <v>149</v>
      </c>
      <c r="F72" s="88" t="s">
        <v>149</v>
      </c>
      <c r="G72" s="88" t="s">
        <v>149</v>
      </c>
      <c r="H72" s="88" t="s">
        <v>149</v>
      </c>
      <c r="I72" s="88">
        <v>105</v>
      </c>
      <c r="J72" s="88">
        <v>69</v>
      </c>
      <c r="K72" s="88">
        <v>35</v>
      </c>
      <c r="L72" s="88" t="s">
        <v>149</v>
      </c>
      <c r="M72" s="88" t="s">
        <v>149</v>
      </c>
      <c r="N72" s="88" t="s">
        <v>149</v>
      </c>
      <c r="O72" s="88">
        <v>133</v>
      </c>
    </row>
    <row r="73" spans="1:43" ht="18.600000000000001" customHeight="1">
      <c r="A73" s="52" t="s">
        <v>42</v>
      </c>
      <c r="B73" s="85">
        <f t="shared" si="3"/>
        <v>850</v>
      </c>
      <c r="C73" s="88">
        <v>150</v>
      </c>
      <c r="D73" s="88">
        <v>109</v>
      </c>
      <c r="E73" s="88" t="s">
        <v>149</v>
      </c>
      <c r="F73" s="88">
        <v>164</v>
      </c>
      <c r="G73" s="88" t="s">
        <v>149</v>
      </c>
      <c r="H73" s="88" t="s">
        <v>149</v>
      </c>
      <c r="I73" s="88">
        <v>113</v>
      </c>
      <c r="J73" s="88">
        <v>117</v>
      </c>
      <c r="K73" s="88" t="s">
        <v>149</v>
      </c>
      <c r="L73" s="88" t="s">
        <v>149</v>
      </c>
      <c r="M73" s="88" t="s">
        <v>149</v>
      </c>
      <c r="N73" s="88" t="s">
        <v>149</v>
      </c>
      <c r="O73" s="88">
        <v>197</v>
      </c>
    </row>
    <row r="74" spans="1:43" ht="18.600000000000001" customHeight="1">
      <c r="A74" s="52" t="s">
        <v>16</v>
      </c>
      <c r="B74" s="85">
        <f t="shared" si="3"/>
        <v>0</v>
      </c>
      <c r="C74" s="88" t="s">
        <v>149</v>
      </c>
      <c r="D74" s="88" t="s">
        <v>149</v>
      </c>
      <c r="E74" s="88" t="s">
        <v>149</v>
      </c>
      <c r="F74" s="88" t="s">
        <v>149</v>
      </c>
      <c r="G74" s="88" t="s">
        <v>149</v>
      </c>
      <c r="H74" s="88" t="s">
        <v>149</v>
      </c>
      <c r="I74" s="88" t="s">
        <v>149</v>
      </c>
      <c r="J74" s="88" t="s">
        <v>149</v>
      </c>
      <c r="K74" s="88" t="s">
        <v>149</v>
      </c>
      <c r="L74" s="88" t="s">
        <v>149</v>
      </c>
      <c r="M74" s="88" t="s">
        <v>149</v>
      </c>
      <c r="N74" s="88" t="s">
        <v>149</v>
      </c>
      <c r="O74" s="88" t="s">
        <v>149</v>
      </c>
    </row>
    <row r="75" spans="1:43" ht="18.600000000000001" customHeight="1">
      <c r="A75" s="52" t="s">
        <v>52</v>
      </c>
      <c r="B75" s="85">
        <f t="shared" si="3"/>
        <v>0</v>
      </c>
      <c r="C75" s="53" t="s">
        <v>149</v>
      </c>
      <c r="D75" s="53" t="s">
        <v>149</v>
      </c>
      <c r="E75" s="53" t="s">
        <v>149</v>
      </c>
      <c r="F75" s="53" t="s">
        <v>149</v>
      </c>
      <c r="G75" s="53" t="s">
        <v>149</v>
      </c>
      <c r="H75" s="53" t="s">
        <v>149</v>
      </c>
      <c r="I75" s="53" t="s">
        <v>149</v>
      </c>
      <c r="J75" s="53" t="s">
        <v>149</v>
      </c>
      <c r="K75" s="53" t="s">
        <v>149</v>
      </c>
      <c r="L75" s="53" t="s">
        <v>149</v>
      </c>
      <c r="M75" s="53" t="s">
        <v>149</v>
      </c>
      <c r="N75" s="53" t="s">
        <v>149</v>
      </c>
      <c r="O75" s="53" t="s">
        <v>149</v>
      </c>
    </row>
    <row r="76" spans="1:43">
      <c r="O76" s="191" t="s">
        <v>171</v>
      </c>
    </row>
    <row r="77" spans="1:43" ht="60" customHeight="1">
      <c r="A77" s="241" t="s">
        <v>50</v>
      </c>
      <c r="B77" s="241"/>
      <c r="C77" s="241"/>
      <c r="D77" s="241"/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241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187"/>
      <c r="AG77" s="187"/>
      <c r="AH77" s="187"/>
      <c r="AI77" s="187"/>
      <c r="AJ77" s="187"/>
      <c r="AK77" s="187"/>
      <c r="AL77" s="187"/>
      <c r="AM77" s="187"/>
      <c r="AN77" s="187"/>
      <c r="AO77" s="187"/>
      <c r="AP77" s="187"/>
      <c r="AQ77" s="187"/>
    </row>
    <row r="78" spans="1:43" s="20" customFormat="1" ht="12.75" customHeight="1">
      <c r="A78" s="20" t="s">
        <v>93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17" t="s">
        <v>38</v>
      </c>
      <c r="P78" s="80"/>
      <c r="Q78" s="80"/>
      <c r="R78" s="80"/>
      <c r="S78" s="80"/>
      <c r="T78" s="80"/>
      <c r="U78" s="80"/>
      <c r="W78" s="80"/>
      <c r="X78" s="80"/>
      <c r="Y78" s="80"/>
      <c r="Z78" s="80"/>
      <c r="AA78" s="80"/>
      <c r="AB78" s="80"/>
      <c r="AC78" s="80"/>
      <c r="AD78" s="80"/>
    </row>
    <row r="79" spans="1:43" ht="20.100000000000001" customHeight="1">
      <c r="A79" s="239" t="s">
        <v>25</v>
      </c>
      <c r="B79" s="239" t="s">
        <v>131</v>
      </c>
      <c r="C79" s="239"/>
      <c r="D79" s="239"/>
      <c r="E79" s="239"/>
      <c r="F79" s="239"/>
      <c r="G79" s="239"/>
      <c r="H79" s="239"/>
      <c r="I79" s="239"/>
      <c r="J79" s="239"/>
      <c r="K79" s="239"/>
      <c r="L79" s="239"/>
      <c r="M79" s="239"/>
      <c r="N79" s="239"/>
      <c r="O79" s="239"/>
    </row>
    <row r="80" spans="1:43" s="183" customFormat="1" ht="25.5" customHeight="1">
      <c r="A80" s="239"/>
      <c r="B80" s="190" t="s">
        <v>0</v>
      </c>
      <c r="C80" s="190" t="s">
        <v>110</v>
      </c>
      <c r="D80" s="190" t="s">
        <v>111</v>
      </c>
      <c r="E80" s="190" t="s">
        <v>88</v>
      </c>
      <c r="F80" s="190" t="s">
        <v>170</v>
      </c>
      <c r="G80" s="190" t="s">
        <v>112</v>
      </c>
      <c r="H80" s="190" t="s">
        <v>113</v>
      </c>
      <c r="I80" s="190" t="s">
        <v>114</v>
      </c>
      <c r="J80" s="190" t="s">
        <v>89</v>
      </c>
      <c r="K80" s="190" t="s">
        <v>90</v>
      </c>
      <c r="L80" s="190" t="s">
        <v>91</v>
      </c>
      <c r="M80" s="190" t="s">
        <v>95</v>
      </c>
      <c r="N80" s="190" t="s">
        <v>92</v>
      </c>
      <c r="O80" s="190" t="s">
        <v>87</v>
      </c>
    </row>
    <row r="81" spans="1:15" ht="25.5" customHeight="1">
      <c r="A81" s="188" t="s">
        <v>96</v>
      </c>
      <c r="B81" s="83">
        <f>SUM(B82:B113)</f>
        <v>21379</v>
      </c>
      <c r="C81" s="83">
        <f t="shared" ref="C81:O81" si="4">SUM(C82:C113)</f>
        <v>3358</v>
      </c>
      <c r="D81" s="83">
        <f t="shared" si="4"/>
        <v>2908</v>
      </c>
      <c r="E81" s="83">
        <f t="shared" si="4"/>
        <v>586</v>
      </c>
      <c r="F81" s="83">
        <f t="shared" si="4"/>
        <v>853</v>
      </c>
      <c r="G81" s="83">
        <f t="shared" si="4"/>
        <v>113</v>
      </c>
      <c r="H81" s="83">
        <f t="shared" si="4"/>
        <v>119</v>
      </c>
      <c r="I81" s="83">
        <f t="shared" si="4"/>
        <v>3557</v>
      </c>
      <c r="J81" s="84">
        <f t="shared" si="4"/>
        <v>2390</v>
      </c>
      <c r="K81" s="84">
        <f t="shared" si="4"/>
        <v>1219</v>
      </c>
      <c r="L81" s="83">
        <f t="shared" si="4"/>
        <v>321</v>
      </c>
      <c r="M81" s="83">
        <f t="shared" si="4"/>
        <v>102</v>
      </c>
      <c r="N81" s="83">
        <f t="shared" si="4"/>
        <v>18</v>
      </c>
      <c r="O81" s="83">
        <f t="shared" si="4"/>
        <v>5835</v>
      </c>
    </row>
    <row r="82" spans="1:15" ht="18.600000000000001" customHeight="1">
      <c r="A82" s="52" t="s">
        <v>11</v>
      </c>
      <c r="B82" s="85">
        <f t="shared" ref="B82:B111" si="5">SUM(C82:O82)</f>
        <v>1972</v>
      </c>
      <c r="C82" s="85">
        <v>332</v>
      </c>
      <c r="D82" s="85">
        <v>308</v>
      </c>
      <c r="E82" s="85">
        <v>9</v>
      </c>
      <c r="F82" s="85" t="s">
        <v>149</v>
      </c>
      <c r="G82" s="85" t="s">
        <v>149</v>
      </c>
      <c r="H82" s="85" t="s">
        <v>149</v>
      </c>
      <c r="I82" s="85">
        <v>430</v>
      </c>
      <c r="J82" s="85">
        <v>521</v>
      </c>
      <c r="K82" s="85">
        <v>126</v>
      </c>
      <c r="L82" s="85">
        <v>48</v>
      </c>
      <c r="M82" s="85">
        <v>40</v>
      </c>
      <c r="N82" s="85" t="s">
        <v>149</v>
      </c>
      <c r="O82" s="85">
        <v>158</v>
      </c>
    </row>
    <row r="83" spans="1:15" ht="18.600000000000001" customHeight="1">
      <c r="A83" s="52" t="s">
        <v>103</v>
      </c>
      <c r="B83" s="85">
        <f t="shared" si="5"/>
        <v>588</v>
      </c>
      <c r="C83" s="85">
        <v>108</v>
      </c>
      <c r="D83" s="85">
        <v>69</v>
      </c>
      <c r="E83" s="85" t="s">
        <v>149</v>
      </c>
      <c r="F83" s="85">
        <v>76</v>
      </c>
      <c r="G83" s="85">
        <v>58</v>
      </c>
      <c r="H83" s="85" t="s">
        <v>149</v>
      </c>
      <c r="I83" s="85" t="s">
        <v>149</v>
      </c>
      <c r="J83" s="85">
        <v>40</v>
      </c>
      <c r="K83" s="85">
        <v>22</v>
      </c>
      <c r="L83" s="85" t="s">
        <v>149</v>
      </c>
      <c r="M83" s="85" t="s">
        <v>149</v>
      </c>
      <c r="N83" s="85" t="s">
        <v>149</v>
      </c>
      <c r="O83" s="85">
        <v>215</v>
      </c>
    </row>
    <row r="84" spans="1:15" ht="18.600000000000001" customHeight="1">
      <c r="A84" s="52" t="s">
        <v>17</v>
      </c>
      <c r="B84" s="85">
        <f t="shared" si="5"/>
        <v>906</v>
      </c>
      <c r="C84" s="53">
        <v>181</v>
      </c>
      <c r="D84" s="53">
        <v>176</v>
      </c>
      <c r="E84" s="85" t="s">
        <v>149</v>
      </c>
      <c r="F84" s="85" t="s">
        <v>149</v>
      </c>
      <c r="G84" s="85" t="s">
        <v>149</v>
      </c>
      <c r="H84" s="85" t="s">
        <v>149</v>
      </c>
      <c r="I84" s="85">
        <v>235</v>
      </c>
      <c r="J84" s="85" t="s">
        <v>149</v>
      </c>
      <c r="K84" s="85">
        <v>117</v>
      </c>
      <c r="L84" s="85" t="s">
        <v>149</v>
      </c>
      <c r="M84" s="85" t="s">
        <v>149</v>
      </c>
      <c r="N84" s="85" t="s">
        <v>149</v>
      </c>
      <c r="O84" s="53">
        <v>197</v>
      </c>
    </row>
    <row r="85" spans="1:15" ht="18.600000000000001" customHeight="1">
      <c r="A85" s="52" t="s">
        <v>14</v>
      </c>
      <c r="B85" s="85">
        <f t="shared" si="5"/>
        <v>0</v>
      </c>
      <c r="C85" s="86" t="s">
        <v>149</v>
      </c>
      <c r="D85" s="86" t="s">
        <v>149</v>
      </c>
      <c r="E85" s="85" t="s">
        <v>149</v>
      </c>
      <c r="F85" s="85" t="s">
        <v>149</v>
      </c>
      <c r="G85" s="85" t="s">
        <v>149</v>
      </c>
      <c r="H85" s="85" t="s">
        <v>149</v>
      </c>
      <c r="I85" s="85" t="s">
        <v>149</v>
      </c>
      <c r="J85" s="85" t="s">
        <v>149</v>
      </c>
      <c r="K85" s="85" t="s">
        <v>149</v>
      </c>
      <c r="L85" s="85" t="s">
        <v>149</v>
      </c>
      <c r="M85" s="85" t="s">
        <v>149</v>
      </c>
      <c r="N85" s="85" t="s">
        <v>149</v>
      </c>
      <c r="O85" s="86" t="s">
        <v>149</v>
      </c>
    </row>
    <row r="86" spans="1:15" ht="18.600000000000001" customHeight="1">
      <c r="A86" s="52" t="s">
        <v>21</v>
      </c>
      <c r="B86" s="85">
        <f t="shared" si="5"/>
        <v>99</v>
      </c>
      <c r="C86" s="85">
        <v>16</v>
      </c>
      <c r="D86" s="85">
        <v>26</v>
      </c>
      <c r="E86" s="85" t="s">
        <v>149</v>
      </c>
      <c r="F86" s="85" t="s">
        <v>149</v>
      </c>
      <c r="G86" s="85" t="s">
        <v>149</v>
      </c>
      <c r="H86" s="85" t="s">
        <v>149</v>
      </c>
      <c r="I86" s="85">
        <v>16</v>
      </c>
      <c r="J86" s="85" t="s">
        <v>149</v>
      </c>
      <c r="K86" s="85" t="s">
        <v>149</v>
      </c>
      <c r="L86" s="85" t="s">
        <v>149</v>
      </c>
      <c r="M86" s="85" t="s">
        <v>149</v>
      </c>
      <c r="N86" s="85" t="s">
        <v>149</v>
      </c>
      <c r="O86" s="85">
        <v>41</v>
      </c>
    </row>
    <row r="87" spans="1:15" ht="18.600000000000001" customHeight="1">
      <c r="A87" s="52" t="s">
        <v>39</v>
      </c>
      <c r="B87" s="85">
        <f t="shared" si="5"/>
        <v>372</v>
      </c>
      <c r="C87" s="85">
        <v>100</v>
      </c>
      <c r="D87" s="85">
        <v>60</v>
      </c>
      <c r="E87" s="85" t="s">
        <v>149</v>
      </c>
      <c r="F87" s="85" t="s">
        <v>149</v>
      </c>
      <c r="G87" s="85" t="s">
        <v>149</v>
      </c>
      <c r="H87" s="85" t="s">
        <v>149</v>
      </c>
      <c r="I87" s="85">
        <v>40</v>
      </c>
      <c r="J87" s="85" t="s">
        <v>149</v>
      </c>
      <c r="K87" s="85">
        <v>54</v>
      </c>
      <c r="L87" s="85" t="s">
        <v>149</v>
      </c>
      <c r="M87" s="85" t="s">
        <v>149</v>
      </c>
      <c r="N87" s="85" t="s">
        <v>149</v>
      </c>
      <c r="O87" s="85">
        <v>118</v>
      </c>
    </row>
    <row r="88" spans="1:15" ht="18.600000000000001" customHeight="1">
      <c r="A88" s="52" t="s">
        <v>19</v>
      </c>
      <c r="B88" s="85">
        <f t="shared" si="5"/>
        <v>627</v>
      </c>
      <c r="C88" s="85">
        <v>104</v>
      </c>
      <c r="D88" s="85">
        <v>123</v>
      </c>
      <c r="E88" s="85">
        <v>43</v>
      </c>
      <c r="F88" s="85">
        <v>42</v>
      </c>
      <c r="G88" s="85" t="s">
        <v>149</v>
      </c>
      <c r="H88" s="85" t="s">
        <v>149</v>
      </c>
      <c r="I88" s="85">
        <v>91</v>
      </c>
      <c r="J88" s="85" t="s">
        <v>149</v>
      </c>
      <c r="K88" s="85" t="s">
        <v>149</v>
      </c>
      <c r="L88" s="85" t="s">
        <v>149</v>
      </c>
      <c r="M88" s="85">
        <v>24</v>
      </c>
      <c r="N88" s="85" t="s">
        <v>149</v>
      </c>
      <c r="O88" s="85">
        <v>200</v>
      </c>
    </row>
    <row r="89" spans="1:15" ht="18.600000000000001" customHeight="1">
      <c r="A89" s="52" t="s">
        <v>15</v>
      </c>
      <c r="B89" s="85">
        <f t="shared" si="5"/>
        <v>1676</v>
      </c>
      <c r="C89" s="85">
        <v>161</v>
      </c>
      <c r="D89" s="85">
        <v>119</v>
      </c>
      <c r="E89" s="85" t="s">
        <v>149</v>
      </c>
      <c r="F89" s="85">
        <v>6</v>
      </c>
      <c r="G89" s="85" t="s">
        <v>149</v>
      </c>
      <c r="H89" s="85" t="s">
        <v>149</v>
      </c>
      <c r="I89" s="85">
        <v>235</v>
      </c>
      <c r="J89" s="85">
        <v>202</v>
      </c>
      <c r="K89" s="85" t="s">
        <v>149</v>
      </c>
      <c r="L89" s="85" t="s">
        <v>149</v>
      </c>
      <c r="M89" s="85" t="s">
        <v>149</v>
      </c>
      <c r="N89" s="85" t="s">
        <v>149</v>
      </c>
      <c r="O89" s="85">
        <v>953</v>
      </c>
    </row>
    <row r="90" spans="1:15" ht="18.600000000000001" customHeight="1">
      <c r="A90" s="52" t="s">
        <v>74</v>
      </c>
      <c r="B90" s="85">
        <f t="shared" si="5"/>
        <v>498</v>
      </c>
      <c r="C90" s="85">
        <v>112</v>
      </c>
      <c r="D90" s="85">
        <v>125</v>
      </c>
      <c r="E90" s="85" t="s">
        <v>149</v>
      </c>
      <c r="F90" s="85" t="s">
        <v>149</v>
      </c>
      <c r="G90" s="85" t="s">
        <v>149</v>
      </c>
      <c r="H90" s="85" t="s">
        <v>149</v>
      </c>
      <c r="I90" s="85">
        <v>137</v>
      </c>
      <c r="J90" s="85" t="s">
        <v>149</v>
      </c>
      <c r="K90" s="85" t="s">
        <v>149</v>
      </c>
      <c r="L90" s="85" t="s">
        <v>149</v>
      </c>
      <c r="M90" s="85" t="s">
        <v>149</v>
      </c>
      <c r="N90" s="85" t="s">
        <v>149</v>
      </c>
      <c r="O90" s="85">
        <v>124</v>
      </c>
    </row>
    <row r="91" spans="1:15" ht="18.600000000000001" customHeight="1">
      <c r="A91" s="52" t="s">
        <v>75</v>
      </c>
      <c r="B91" s="85">
        <f t="shared" si="5"/>
        <v>432</v>
      </c>
      <c r="C91" s="85">
        <v>66</v>
      </c>
      <c r="D91" s="85">
        <v>40</v>
      </c>
      <c r="E91" s="85" t="s">
        <v>149</v>
      </c>
      <c r="F91" s="85">
        <v>106</v>
      </c>
      <c r="G91" s="85" t="s">
        <v>149</v>
      </c>
      <c r="H91" s="85" t="s">
        <v>149</v>
      </c>
      <c r="I91" s="85">
        <v>40</v>
      </c>
      <c r="J91" s="85" t="s">
        <v>149</v>
      </c>
      <c r="K91" s="85" t="s">
        <v>149</v>
      </c>
      <c r="L91" s="85" t="s">
        <v>149</v>
      </c>
      <c r="M91" s="85" t="s">
        <v>149</v>
      </c>
      <c r="N91" s="85" t="s">
        <v>149</v>
      </c>
      <c r="O91" s="85">
        <v>180</v>
      </c>
    </row>
    <row r="92" spans="1:15" ht="18.600000000000001" customHeight="1">
      <c r="A92" s="52" t="s">
        <v>9</v>
      </c>
      <c r="B92" s="85">
        <f t="shared" si="5"/>
        <v>207</v>
      </c>
      <c r="C92" s="85">
        <v>83</v>
      </c>
      <c r="D92" s="85">
        <v>60</v>
      </c>
      <c r="E92" s="85" t="s">
        <v>149</v>
      </c>
      <c r="F92" s="85" t="s">
        <v>149</v>
      </c>
      <c r="G92" s="85" t="s">
        <v>149</v>
      </c>
      <c r="H92" s="85" t="s">
        <v>149</v>
      </c>
      <c r="I92" s="85" t="s">
        <v>149</v>
      </c>
      <c r="J92" s="85" t="s">
        <v>149</v>
      </c>
      <c r="K92" s="85" t="s">
        <v>149</v>
      </c>
      <c r="L92" s="85" t="s">
        <v>149</v>
      </c>
      <c r="M92" s="85" t="s">
        <v>149</v>
      </c>
      <c r="N92" s="85" t="s">
        <v>149</v>
      </c>
      <c r="O92" s="85">
        <v>64</v>
      </c>
    </row>
    <row r="93" spans="1:15" ht="18.600000000000001" customHeight="1">
      <c r="A93" s="52" t="s">
        <v>12</v>
      </c>
      <c r="B93" s="85">
        <f t="shared" si="5"/>
        <v>1044</v>
      </c>
      <c r="C93" s="85">
        <v>100</v>
      </c>
      <c r="D93" s="85">
        <v>77</v>
      </c>
      <c r="E93" s="85">
        <v>137</v>
      </c>
      <c r="F93" s="85">
        <v>68</v>
      </c>
      <c r="G93" s="85" t="s">
        <v>149</v>
      </c>
      <c r="H93" s="85" t="s">
        <v>149</v>
      </c>
      <c r="I93" s="85">
        <v>158</v>
      </c>
      <c r="J93" s="85">
        <v>105</v>
      </c>
      <c r="K93" s="85">
        <v>40</v>
      </c>
      <c r="L93" s="85">
        <v>2</v>
      </c>
      <c r="M93" s="85">
        <v>38</v>
      </c>
      <c r="N93" s="85" t="s">
        <v>149</v>
      </c>
      <c r="O93" s="85">
        <v>319</v>
      </c>
    </row>
    <row r="94" spans="1:15" ht="18.600000000000001" customHeight="1">
      <c r="A94" s="52" t="s">
        <v>40</v>
      </c>
      <c r="B94" s="85">
        <f t="shared" si="5"/>
        <v>129</v>
      </c>
      <c r="C94" s="85">
        <v>20</v>
      </c>
      <c r="D94" s="85">
        <v>17</v>
      </c>
      <c r="E94" s="85" t="s">
        <v>149</v>
      </c>
      <c r="F94" s="85" t="s">
        <v>149</v>
      </c>
      <c r="G94" s="85" t="s">
        <v>149</v>
      </c>
      <c r="H94" s="85" t="s">
        <v>149</v>
      </c>
      <c r="I94" s="85">
        <v>9</v>
      </c>
      <c r="J94" s="85" t="s">
        <v>149</v>
      </c>
      <c r="K94" s="85" t="s">
        <v>149</v>
      </c>
      <c r="L94" s="85" t="s">
        <v>149</v>
      </c>
      <c r="M94" s="85" t="s">
        <v>149</v>
      </c>
      <c r="N94" s="85" t="s">
        <v>149</v>
      </c>
      <c r="O94" s="85">
        <v>83</v>
      </c>
    </row>
    <row r="95" spans="1:15" ht="18.600000000000001" customHeight="1">
      <c r="A95" s="52" t="s">
        <v>105</v>
      </c>
      <c r="B95" s="85">
        <f t="shared" si="5"/>
        <v>526</v>
      </c>
      <c r="C95" s="85">
        <v>120</v>
      </c>
      <c r="D95" s="85">
        <v>94</v>
      </c>
      <c r="E95" s="85" t="s">
        <v>149</v>
      </c>
      <c r="F95" s="85" t="s">
        <v>149</v>
      </c>
      <c r="G95" s="85" t="s">
        <v>149</v>
      </c>
      <c r="H95" s="85" t="s">
        <v>149</v>
      </c>
      <c r="I95" s="85">
        <v>37</v>
      </c>
      <c r="J95" s="85" t="s">
        <v>149</v>
      </c>
      <c r="K95" s="85">
        <v>24</v>
      </c>
      <c r="L95" s="85" t="s">
        <v>149</v>
      </c>
      <c r="M95" s="85" t="s">
        <v>149</v>
      </c>
      <c r="N95" s="85" t="s">
        <v>149</v>
      </c>
      <c r="O95" s="85">
        <v>251</v>
      </c>
    </row>
    <row r="96" spans="1:15" ht="18.600000000000001" customHeight="1">
      <c r="A96" s="52" t="s">
        <v>8</v>
      </c>
      <c r="B96" s="85">
        <f t="shared" si="5"/>
        <v>514</v>
      </c>
      <c r="C96" s="85">
        <v>142</v>
      </c>
      <c r="D96" s="85">
        <v>135</v>
      </c>
      <c r="E96" s="85" t="s">
        <v>149</v>
      </c>
      <c r="F96" s="85" t="s">
        <v>149</v>
      </c>
      <c r="G96" s="85" t="s">
        <v>149</v>
      </c>
      <c r="H96" s="85" t="s">
        <v>149</v>
      </c>
      <c r="I96" s="85">
        <v>83</v>
      </c>
      <c r="J96" s="85" t="s">
        <v>149</v>
      </c>
      <c r="K96" s="85">
        <v>11</v>
      </c>
      <c r="L96" s="85" t="s">
        <v>149</v>
      </c>
      <c r="M96" s="85" t="s">
        <v>149</v>
      </c>
      <c r="N96" s="85" t="s">
        <v>149</v>
      </c>
      <c r="O96" s="85">
        <v>143</v>
      </c>
    </row>
    <row r="97" spans="1:15" ht="18.600000000000001" customHeight="1">
      <c r="A97" s="52" t="s">
        <v>22</v>
      </c>
      <c r="B97" s="85">
        <f t="shared" si="5"/>
        <v>0</v>
      </c>
      <c r="C97" s="87" t="s">
        <v>149</v>
      </c>
      <c r="D97" s="87" t="s">
        <v>149</v>
      </c>
      <c r="E97" s="85" t="s">
        <v>149</v>
      </c>
      <c r="F97" s="85" t="s">
        <v>149</v>
      </c>
      <c r="G97" s="85" t="s">
        <v>149</v>
      </c>
      <c r="H97" s="85" t="s">
        <v>149</v>
      </c>
      <c r="I97" s="85" t="s">
        <v>149</v>
      </c>
      <c r="J97" s="85" t="s">
        <v>149</v>
      </c>
      <c r="K97" s="85" t="s">
        <v>149</v>
      </c>
      <c r="L97" s="85" t="s">
        <v>149</v>
      </c>
      <c r="M97" s="85" t="s">
        <v>149</v>
      </c>
      <c r="N97" s="85" t="s">
        <v>149</v>
      </c>
      <c r="O97" s="85" t="s">
        <v>149</v>
      </c>
    </row>
    <row r="98" spans="1:15" ht="18.600000000000001" customHeight="1">
      <c r="A98" s="52" t="s">
        <v>107</v>
      </c>
      <c r="B98" s="85">
        <f t="shared" si="5"/>
        <v>108</v>
      </c>
      <c r="C98" s="85">
        <v>29</v>
      </c>
      <c r="D98" s="85">
        <v>30</v>
      </c>
      <c r="E98" s="85" t="s">
        <v>149</v>
      </c>
      <c r="F98" s="85" t="s">
        <v>149</v>
      </c>
      <c r="G98" s="85" t="s">
        <v>149</v>
      </c>
      <c r="H98" s="85" t="s">
        <v>149</v>
      </c>
      <c r="I98" s="85" t="s">
        <v>149</v>
      </c>
      <c r="J98" s="85">
        <v>14</v>
      </c>
      <c r="K98" s="85" t="s">
        <v>149</v>
      </c>
      <c r="L98" s="85" t="s">
        <v>149</v>
      </c>
      <c r="M98" s="85" t="s">
        <v>149</v>
      </c>
      <c r="N98" s="85" t="s">
        <v>149</v>
      </c>
      <c r="O98" s="85">
        <v>35</v>
      </c>
    </row>
    <row r="99" spans="1:15" ht="18.600000000000001" customHeight="1">
      <c r="A99" s="52" t="s">
        <v>18</v>
      </c>
      <c r="B99" s="85">
        <f t="shared" si="5"/>
        <v>147</v>
      </c>
      <c r="C99" s="85">
        <v>34</v>
      </c>
      <c r="D99" s="85">
        <v>37</v>
      </c>
      <c r="E99" s="85" t="s">
        <v>149</v>
      </c>
      <c r="F99" s="85" t="s">
        <v>149</v>
      </c>
      <c r="G99" s="85" t="s">
        <v>149</v>
      </c>
      <c r="H99" s="85" t="s">
        <v>149</v>
      </c>
      <c r="I99" s="85">
        <v>40</v>
      </c>
      <c r="J99" s="85" t="s">
        <v>149</v>
      </c>
      <c r="K99" s="85" t="s">
        <v>149</v>
      </c>
      <c r="L99" s="85" t="s">
        <v>149</v>
      </c>
      <c r="M99" s="85" t="s">
        <v>149</v>
      </c>
      <c r="N99" s="85" t="s">
        <v>149</v>
      </c>
      <c r="O99" s="85">
        <v>36</v>
      </c>
    </row>
    <row r="100" spans="1:15" ht="18.600000000000001" customHeight="1">
      <c r="A100" s="52" t="s">
        <v>24</v>
      </c>
      <c r="B100" s="85">
        <f t="shared" si="5"/>
        <v>703</v>
      </c>
      <c r="C100" s="85">
        <v>94</v>
      </c>
      <c r="D100" s="85">
        <v>97</v>
      </c>
      <c r="E100" s="85" t="s">
        <v>149</v>
      </c>
      <c r="F100" s="85">
        <v>95</v>
      </c>
      <c r="G100" s="85">
        <v>55</v>
      </c>
      <c r="H100" s="85" t="s">
        <v>149</v>
      </c>
      <c r="I100" s="85" t="s">
        <v>149</v>
      </c>
      <c r="J100" s="85">
        <v>94</v>
      </c>
      <c r="K100" s="85">
        <v>83</v>
      </c>
      <c r="L100" s="85">
        <v>42</v>
      </c>
      <c r="M100" s="85" t="s">
        <v>149</v>
      </c>
      <c r="N100" s="85" t="s">
        <v>149</v>
      </c>
      <c r="O100" s="85">
        <v>143</v>
      </c>
    </row>
    <row r="101" spans="1:15" ht="18.600000000000001" customHeight="1">
      <c r="A101" s="52" t="s">
        <v>13</v>
      </c>
      <c r="B101" s="85">
        <f t="shared" si="5"/>
        <v>1597</v>
      </c>
      <c r="C101" s="85">
        <v>324</v>
      </c>
      <c r="D101" s="85">
        <v>253</v>
      </c>
      <c r="E101" s="85">
        <v>143</v>
      </c>
      <c r="F101" s="85">
        <v>91</v>
      </c>
      <c r="G101" s="85" t="s">
        <v>149</v>
      </c>
      <c r="H101" s="85">
        <v>99</v>
      </c>
      <c r="I101" s="85">
        <v>216</v>
      </c>
      <c r="J101" s="85">
        <v>172</v>
      </c>
      <c r="K101" s="85">
        <v>102</v>
      </c>
      <c r="L101" s="85" t="s">
        <v>149</v>
      </c>
      <c r="M101" s="85" t="s">
        <v>149</v>
      </c>
      <c r="N101" s="85" t="s">
        <v>149</v>
      </c>
      <c r="O101" s="85">
        <v>197</v>
      </c>
    </row>
    <row r="102" spans="1:15" ht="18.600000000000001" customHeight="1">
      <c r="A102" s="52" t="s">
        <v>6</v>
      </c>
      <c r="B102" s="85">
        <f t="shared" si="5"/>
        <v>2795</v>
      </c>
      <c r="C102" s="85">
        <v>256</v>
      </c>
      <c r="D102" s="85">
        <v>223</v>
      </c>
      <c r="E102" s="85">
        <v>254</v>
      </c>
      <c r="F102" s="85" t="s">
        <v>149</v>
      </c>
      <c r="G102" s="85" t="s">
        <v>149</v>
      </c>
      <c r="H102" s="85" t="s">
        <v>149</v>
      </c>
      <c r="I102" s="85">
        <v>688</v>
      </c>
      <c r="J102" s="85">
        <v>495</v>
      </c>
      <c r="K102" s="85">
        <v>205</v>
      </c>
      <c r="L102" s="85" t="s">
        <v>149</v>
      </c>
      <c r="M102" s="85" t="s">
        <v>149</v>
      </c>
      <c r="N102" s="85" t="s">
        <v>149</v>
      </c>
      <c r="O102" s="85">
        <v>674</v>
      </c>
    </row>
    <row r="103" spans="1:15" ht="18.600000000000001" customHeight="1">
      <c r="A103" s="52" t="s">
        <v>104</v>
      </c>
      <c r="B103" s="85">
        <f t="shared" si="5"/>
        <v>181</v>
      </c>
      <c r="C103" s="85">
        <v>40</v>
      </c>
      <c r="D103" s="85">
        <v>30</v>
      </c>
      <c r="E103" s="85" t="s">
        <v>149</v>
      </c>
      <c r="F103" s="85" t="s">
        <v>149</v>
      </c>
      <c r="G103" s="85" t="s">
        <v>149</v>
      </c>
      <c r="H103" s="85">
        <v>20</v>
      </c>
      <c r="I103" s="85">
        <v>31</v>
      </c>
      <c r="J103" s="85" t="s">
        <v>149</v>
      </c>
      <c r="K103" s="85">
        <v>20</v>
      </c>
      <c r="L103" s="85" t="s">
        <v>149</v>
      </c>
      <c r="M103" s="85" t="s">
        <v>149</v>
      </c>
      <c r="N103" s="85" t="s">
        <v>149</v>
      </c>
      <c r="O103" s="85">
        <v>40</v>
      </c>
    </row>
    <row r="104" spans="1:15" ht="18.600000000000001" customHeight="1">
      <c r="A104" s="52" t="s">
        <v>108</v>
      </c>
      <c r="B104" s="85">
        <f t="shared" si="5"/>
        <v>219</v>
      </c>
      <c r="C104" s="85">
        <v>21</v>
      </c>
      <c r="D104" s="85">
        <v>23</v>
      </c>
      <c r="E104" s="85" t="s">
        <v>149</v>
      </c>
      <c r="F104" s="85" t="s">
        <v>149</v>
      </c>
      <c r="G104" s="85" t="s">
        <v>149</v>
      </c>
      <c r="H104" s="85" t="s">
        <v>149</v>
      </c>
      <c r="I104" s="85" t="s">
        <v>149</v>
      </c>
      <c r="J104" s="85" t="s">
        <v>149</v>
      </c>
      <c r="K104" s="85" t="s">
        <v>149</v>
      </c>
      <c r="L104" s="85" t="s">
        <v>149</v>
      </c>
      <c r="M104" s="85" t="s">
        <v>149</v>
      </c>
      <c r="N104" s="85" t="s">
        <v>149</v>
      </c>
      <c r="O104" s="85">
        <v>175</v>
      </c>
    </row>
    <row r="105" spans="1:15" ht="18.600000000000001" customHeight="1">
      <c r="A105" s="52" t="s">
        <v>41</v>
      </c>
      <c r="B105" s="88">
        <f t="shared" si="5"/>
        <v>737</v>
      </c>
      <c r="C105" s="88">
        <v>153</v>
      </c>
      <c r="D105" s="88">
        <v>85</v>
      </c>
      <c r="E105" s="85" t="s">
        <v>149</v>
      </c>
      <c r="F105" s="85">
        <v>68</v>
      </c>
      <c r="G105" s="85" t="s">
        <v>149</v>
      </c>
      <c r="H105" s="85" t="s">
        <v>149</v>
      </c>
      <c r="I105" s="85">
        <v>146</v>
      </c>
      <c r="J105" s="85">
        <v>37</v>
      </c>
      <c r="K105" s="85" t="s">
        <v>149</v>
      </c>
      <c r="L105" s="85" t="s">
        <v>149</v>
      </c>
      <c r="M105" s="85" t="s">
        <v>149</v>
      </c>
      <c r="N105" s="85" t="s">
        <v>149</v>
      </c>
      <c r="O105" s="53">
        <v>248</v>
      </c>
    </row>
    <row r="106" spans="1:15" ht="18.600000000000001" customHeight="1">
      <c r="A106" s="52" t="s">
        <v>106</v>
      </c>
      <c r="B106" s="88">
        <f t="shared" si="5"/>
        <v>0</v>
      </c>
      <c r="C106" s="88" t="s">
        <v>149</v>
      </c>
      <c r="D106" s="88" t="s">
        <v>149</v>
      </c>
      <c r="E106" s="85" t="s">
        <v>149</v>
      </c>
      <c r="F106" s="85" t="s">
        <v>149</v>
      </c>
      <c r="G106" s="85" t="s">
        <v>149</v>
      </c>
      <c r="H106" s="85" t="s">
        <v>149</v>
      </c>
      <c r="I106" s="85" t="s">
        <v>149</v>
      </c>
      <c r="J106" s="85" t="s">
        <v>149</v>
      </c>
      <c r="K106" s="85" t="s">
        <v>149</v>
      </c>
      <c r="L106" s="85" t="s">
        <v>149</v>
      </c>
      <c r="M106" s="85" t="s">
        <v>149</v>
      </c>
      <c r="N106" s="85" t="s">
        <v>149</v>
      </c>
      <c r="O106" s="88" t="s">
        <v>149</v>
      </c>
    </row>
    <row r="107" spans="1:15" ht="18.600000000000001" customHeight="1">
      <c r="A107" s="52" t="s">
        <v>3</v>
      </c>
      <c r="B107" s="85">
        <f t="shared" si="5"/>
        <v>3859</v>
      </c>
      <c r="C107" s="88">
        <v>491</v>
      </c>
      <c r="D107" s="88">
        <v>458</v>
      </c>
      <c r="E107" s="85" t="s">
        <v>149</v>
      </c>
      <c r="F107" s="85">
        <v>137</v>
      </c>
      <c r="G107" s="88" t="s">
        <v>149</v>
      </c>
      <c r="H107" s="85" t="s">
        <v>149</v>
      </c>
      <c r="I107" s="85">
        <v>707</v>
      </c>
      <c r="J107" s="85">
        <v>524</v>
      </c>
      <c r="K107" s="85">
        <v>380</v>
      </c>
      <c r="L107" s="85">
        <v>229</v>
      </c>
      <c r="M107" s="85" t="s">
        <v>149</v>
      </c>
      <c r="N107" s="85">
        <v>18</v>
      </c>
      <c r="O107" s="88">
        <v>915</v>
      </c>
    </row>
    <row r="108" spans="1:15" ht="18.600000000000001" customHeight="1">
      <c r="A108" s="52" t="s">
        <v>109</v>
      </c>
      <c r="B108" s="85">
        <f t="shared" si="5"/>
        <v>0</v>
      </c>
      <c r="C108" s="88" t="s">
        <v>149</v>
      </c>
      <c r="D108" s="88" t="s">
        <v>149</v>
      </c>
      <c r="E108" s="85" t="s">
        <v>149</v>
      </c>
      <c r="F108" s="85" t="s">
        <v>149</v>
      </c>
      <c r="G108" s="88" t="s">
        <v>149</v>
      </c>
      <c r="H108" s="85" t="s">
        <v>149</v>
      </c>
      <c r="I108" s="85" t="s">
        <v>149</v>
      </c>
      <c r="J108" s="85" t="s">
        <v>149</v>
      </c>
      <c r="K108" s="85" t="s">
        <v>149</v>
      </c>
      <c r="L108" s="85" t="s">
        <v>149</v>
      </c>
      <c r="M108" s="85" t="s">
        <v>149</v>
      </c>
      <c r="N108" s="85" t="s">
        <v>149</v>
      </c>
      <c r="O108" s="88" t="s">
        <v>149</v>
      </c>
    </row>
    <row r="109" spans="1:15" ht="18.600000000000001" customHeight="1">
      <c r="A109" s="52" t="s">
        <v>23</v>
      </c>
      <c r="B109" s="85">
        <f t="shared" si="5"/>
        <v>0</v>
      </c>
      <c r="C109" s="126" t="s">
        <v>149</v>
      </c>
      <c r="D109" s="126" t="s">
        <v>149</v>
      </c>
      <c r="E109" s="85" t="s">
        <v>149</v>
      </c>
      <c r="F109" s="85" t="s">
        <v>149</v>
      </c>
      <c r="G109" s="88" t="s">
        <v>149</v>
      </c>
      <c r="H109" s="85" t="s">
        <v>149</v>
      </c>
      <c r="I109" s="85" t="s">
        <v>149</v>
      </c>
      <c r="J109" s="85" t="s">
        <v>149</v>
      </c>
      <c r="K109" s="85" t="s">
        <v>149</v>
      </c>
      <c r="L109" s="85" t="s">
        <v>149</v>
      </c>
      <c r="M109" s="85" t="s">
        <v>149</v>
      </c>
      <c r="N109" s="85" t="s">
        <v>149</v>
      </c>
      <c r="O109" s="88" t="s">
        <v>149</v>
      </c>
    </row>
    <row r="110" spans="1:15" ht="18.600000000000001" customHeight="1">
      <c r="A110" s="52" t="s">
        <v>7</v>
      </c>
      <c r="B110" s="85">
        <f t="shared" si="5"/>
        <v>593</v>
      </c>
      <c r="C110" s="88">
        <v>121</v>
      </c>
      <c r="D110" s="88">
        <v>134</v>
      </c>
      <c r="E110" s="85" t="s">
        <v>149</v>
      </c>
      <c r="F110" s="85" t="s">
        <v>149</v>
      </c>
      <c r="G110" s="88" t="s">
        <v>149</v>
      </c>
      <c r="H110" s="85" t="s">
        <v>149</v>
      </c>
      <c r="I110" s="85">
        <v>105</v>
      </c>
      <c r="J110" s="85">
        <v>69</v>
      </c>
      <c r="K110" s="85">
        <v>35</v>
      </c>
      <c r="L110" s="85" t="s">
        <v>149</v>
      </c>
      <c r="M110" s="85" t="s">
        <v>149</v>
      </c>
      <c r="N110" s="85" t="s">
        <v>149</v>
      </c>
      <c r="O110" s="88">
        <v>129</v>
      </c>
    </row>
    <row r="111" spans="1:15" ht="18.600000000000001" customHeight="1">
      <c r="A111" s="52" t="s">
        <v>42</v>
      </c>
      <c r="B111" s="85">
        <f t="shared" si="5"/>
        <v>850</v>
      </c>
      <c r="C111" s="88">
        <v>150</v>
      </c>
      <c r="D111" s="88">
        <v>109</v>
      </c>
      <c r="E111" s="85" t="s">
        <v>149</v>
      </c>
      <c r="F111" s="85">
        <v>164</v>
      </c>
      <c r="G111" s="88" t="s">
        <v>149</v>
      </c>
      <c r="H111" s="85" t="s">
        <v>149</v>
      </c>
      <c r="I111" s="85">
        <v>113</v>
      </c>
      <c r="J111" s="85">
        <v>117</v>
      </c>
      <c r="K111" s="85" t="s">
        <v>149</v>
      </c>
      <c r="L111" s="85" t="s">
        <v>149</v>
      </c>
      <c r="M111" s="85" t="s">
        <v>149</v>
      </c>
      <c r="N111" s="85" t="s">
        <v>149</v>
      </c>
      <c r="O111" s="88">
        <v>197</v>
      </c>
    </row>
    <row r="112" spans="1:15" ht="18.600000000000001" customHeight="1">
      <c r="A112" s="52" t="s">
        <v>16</v>
      </c>
      <c r="B112" s="85" t="s">
        <v>149</v>
      </c>
      <c r="C112" s="88" t="s">
        <v>149</v>
      </c>
      <c r="D112" s="88" t="s">
        <v>149</v>
      </c>
      <c r="E112" s="85" t="s">
        <v>149</v>
      </c>
      <c r="F112" s="85" t="s">
        <v>149</v>
      </c>
      <c r="G112" s="88" t="s">
        <v>149</v>
      </c>
      <c r="H112" s="85" t="s">
        <v>149</v>
      </c>
      <c r="I112" s="85" t="s">
        <v>149</v>
      </c>
      <c r="J112" s="85" t="s">
        <v>149</v>
      </c>
      <c r="K112" s="85" t="s">
        <v>149</v>
      </c>
      <c r="L112" s="85" t="s">
        <v>149</v>
      </c>
      <c r="M112" s="85" t="s">
        <v>149</v>
      </c>
      <c r="N112" s="85" t="s">
        <v>149</v>
      </c>
      <c r="O112" s="88" t="s">
        <v>149</v>
      </c>
    </row>
    <row r="113" spans="1:15" ht="18.600000000000001" customHeight="1">
      <c r="A113" s="52" t="s">
        <v>52</v>
      </c>
      <c r="B113" s="85" t="s">
        <v>149</v>
      </c>
      <c r="C113" s="53" t="s">
        <v>149</v>
      </c>
      <c r="D113" s="53" t="s">
        <v>149</v>
      </c>
      <c r="E113" s="85" t="s">
        <v>149</v>
      </c>
      <c r="F113" s="85" t="s">
        <v>149</v>
      </c>
      <c r="G113" s="53" t="s">
        <v>149</v>
      </c>
      <c r="H113" s="85" t="s">
        <v>149</v>
      </c>
      <c r="I113" s="85" t="s">
        <v>149</v>
      </c>
      <c r="J113" s="85" t="s">
        <v>149</v>
      </c>
      <c r="K113" s="85" t="s">
        <v>149</v>
      </c>
      <c r="L113" s="85" t="s">
        <v>149</v>
      </c>
      <c r="M113" s="85" t="s">
        <v>149</v>
      </c>
      <c r="N113" s="85" t="s">
        <v>149</v>
      </c>
      <c r="O113" s="53" t="s">
        <v>149</v>
      </c>
    </row>
    <row r="115" spans="1:15">
      <c r="O115" s="27" t="s">
        <v>134</v>
      </c>
    </row>
  </sheetData>
  <mergeCells count="9">
    <mergeCell ref="A79:A80"/>
    <mergeCell ref="B79:O79"/>
    <mergeCell ref="A3:A4"/>
    <mergeCell ref="B3:O3"/>
    <mergeCell ref="A1:O1"/>
    <mergeCell ref="A39:O39"/>
    <mergeCell ref="A41:A42"/>
    <mergeCell ref="B41:O41"/>
    <mergeCell ref="A77:O77"/>
  </mergeCells>
  <printOptions horizontalCentered="1"/>
  <pageMargins left="0.51181102362204722" right="0.31496062992125984" top="0.78740157480314965" bottom="0.59055118110236227" header="0.51181102362204722" footer="0.51181102362204722"/>
  <pageSetup paperSize="9" orientation="portrait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9"/>
  <sheetViews>
    <sheetView view="pageBreakPreview" zoomScaleSheetLayoutView="100" workbookViewId="0">
      <selection sqref="A1:J1"/>
    </sheetView>
  </sheetViews>
  <sheetFormatPr defaultColWidth="9.140625" defaultRowHeight="15"/>
  <cols>
    <col min="1" max="1" width="20.140625" style="95" customWidth="1"/>
    <col min="2" max="2" width="7.7109375" style="95" customWidth="1"/>
    <col min="3" max="3" width="7.42578125" style="95" customWidth="1"/>
    <col min="4" max="4" width="7.5703125" style="95" customWidth="1"/>
    <col min="5" max="5" width="7.7109375" style="95" customWidth="1"/>
    <col min="6" max="6" width="7.28515625" style="95" customWidth="1"/>
    <col min="7" max="8" width="7.5703125" style="95" customWidth="1"/>
    <col min="9" max="9" width="7.28515625" style="95" customWidth="1"/>
    <col min="10" max="10" width="7.85546875" style="95" customWidth="1"/>
    <col min="11" max="16384" width="9.140625" style="95"/>
  </cols>
  <sheetData>
    <row r="1" spans="1:10" ht="60" customHeight="1">
      <c r="A1" s="242" t="s">
        <v>183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0" s="96" customFormat="1" ht="13.15" customHeight="1">
      <c r="A2" s="91" t="s">
        <v>125</v>
      </c>
      <c r="B2" s="92"/>
      <c r="C2" s="92"/>
      <c r="D2" s="92"/>
      <c r="E2" s="92"/>
      <c r="F2" s="92"/>
      <c r="H2" s="92"/>
      <c r="I2" s="92"/>
      <c r="J2" s="17" t="s">
        <v>38</v>
      </c>
    </row>
    <row r="3" spans="1:10" ht="20.100000000000001" customHeight="1">
      <c r="A3" s="243" t="s">
        <v>25</v>
      </c>
      <c r="B3" s="246" t="s">
        <v>101</v>
      </c>
      <c r="C3" s="247"/>
      <c r="D3" s="248"/>
      <c r="E3" s="245" t="s">
        <v>116</v>
      </c>
      <c r="F3" s="245"/>
      <c r="G3" s="245"/>
      <c r="H3" s="245" t="s">
        <v>131</v>
      </c>
      <c r="I3" s="245"/>
      <c r="J3" s="245"/>
    </row>
    <row r="4" spans="1:10" ht="20.100000000000001" customHeight="1">
      <c r="A4" s="244"/>
      <c r="B4" s="54" t="s">
        <v>0</v>
      </c>
      <c r="C4" s="54" t="s">
        <v>1</v>
      </c>
      <c r="D4" s="54" t="s">
        <v>2</v>
      </c>
      <c r="E4" s="54" t="s">
        <v>0</v>
      </c>
      <c r="F4" s="54" t="s">
        <v>1</v>
      </c>
      <c r="G4" s="54" t="s">
        <v>2</v>
      </c>
      <c r="H4" s="54" t="s">
        <v>0</v>
      </c>
      <c r="I4" s="54" t="s">
        <v>1</v>
      </c>
      <c r="J4" s="54" t="s">
        <v>2</v>
      </c>
    </row>
    <row r="5" spans="1:10" ht="25.5">
      <c r="A5" s="93" t="s">
        <v>96</v>
      </c>
      <c r="B5" s="94">
        <f t="shared" ref="B5:J5" si="0">SUM(B6:B37)</f>
        <v>484</v>
      </c>
      <c r="C5" s="94">
        <f t="shared" si="0"/>
        <v>440</v>
      </c>
      <c r="D5" s="94">
        <f t="shared" si="0"/>
        <v>44</v>
      </c>
      <c r="E5" s="94">
        <f t="shared" si="0"/>
        <v>571</v>
      </c>
      <c r="F5" s="94">
        <f t="shared" si="0"/>
        <v>511</v>
      </c>
      <c r="G5" s="94">
        <f t="shared" si="0"/>
        <v>60</v>
      </c>
      <c r="H5" s="97">
        <f t="shared" si="0"/>
        <v>933</v>
      </c>
      <c r="I5" s="97">
        <f t="shared" si="0"/>
        <v>823</v>
      </c>
      <c r="J5" s="97">
        <f t="shared" si="0"/>
        <v>110</v>
      </c>
    </row>
    <row r="6" spans="1:10" ht="17.100000000000001" customHeight="1">
      <c r="A6" s="98" t="s">
        <v>11</v>
      </c>
      <c r="B6" s="128">
        <f>SUM(C6:D6)</f>
        <v>37</v>
      </c>
      <c r="C6" s="128">
        <v>24</v>
      </c>
      <c r="D6" s="128">
        <v>13</v>
      </c>
      <c r="E6" s="128">
        <f>SUM(F6:G6)</f>
        <v>44</v>
      </c>
      <c r="F6" s="128">
        <v>30</v>
      </c>
      <c r="G6" s="128">
        <v>14</v>
      </c>
      <c r="H6" s="129">
        <f t="shared" ref="H6:H37" si="1">SUM(I6:J6)</f>
        <v>60</v>
      </c>
      <c r="I6" s="129">
        <v>39</v>
      </c>
      <c r="J6" s="129">
        <v>21</v>
      </c>
    </row>
    <row r="7" spans="1:10" ht="17.100000000000001" customHeight="1">
      <c r="A7" s="118" t="s">
        <v>103</v>
      </c>
      <c r="B7" s="128">
        <f t="shared" ref="B7:B37" si="2">SUM(C7:D7)</f>
        <v>0</v>
      </c>
      <c r="C7" s="128" t="s">
        <v>149</v>
      </c>
      <c r="D7" s="128" t="s">
        <v>149</v>
      </c>
      <c r="E7" s="128">
        <f t="shared" ref="E7:E37" si="3">SUM(F7:G7)</f>
        <v>0</v>
      </c>
      <c r="F7" s="128" t="s">
        <v>149</v>
      </c>
      <c r="G7" s="128" t="s">
        <v>149</v>
      </c>
      <c r="H7" s="129">
        <f t="shared" si="1"/>
        <v>11</v>
      </c>
      <c r="I7" s="128">
        <v>11</v>
      </c>
      <c r="J7" s="128" t="s">
        <v>149</v>
      </c>
    </row>
    <row r="8" spans="1:10" ht="17.100000000000001" customHeight="1">
      <c r="A8" s="98" t="s">
        <v>17</v>
      </c>
      <c r="B8" s="128">
        <f t="shared" si="2"/>
        <v>32</v>
      </c>
      <c r="C8" s="128">
        <v>32</v>
      </c>
      <c r="D8" s="128" t="s">
        <v>149</v>
      </c>
      <c r="E8" s="128">
        <f t="shared" si="3"/>
        <v>70</v>
      </c>
      <c r="F8" s="128">
        <v>40</v>
      </c>
      <c r="G8" s="128">
        <v>30</v>
      </c>
      <c r="H8" s="129">
        <f t="shared" si="1"/>
        <v>62</v>
      </c>
      <c r="I8" s="129">
        <v>62</v>
      </c>
      <c r="J8" s="129" t="s">
        <v>149</v>
      </c>
    </row>
    <row r="9" spans="1:10" ht="17.100000000000001" customHeight="1">
      <c r="A9" s="98" t="s">
        <v>14</v>
      </c>
      <c r="B9" s="128">
        <f t="shared" si="2"/>
        <v>0</v>
      </c>
      <c r="C9" s="128" t="s">
        <v>149</v>
      </c>
      <c r="D9" s="128" t="s">
        <v>149</v>
      </c>
      <c r="E9" s="128">
        <f t="shared" si="3"/>
        <v>0</v>
      </c>
      <c r="F9" s="128" t="s">
        <v>149</v>
      </c>
      <c r="G9" s="128" t="s">
        <v>149</v>
      </c>
      <c r="H9" s="129">
        <f t="shared" si="1"/>
        <v>0</v>
      </c>
      <c r="I9" s="129" t="s">
        <v>149</v>
      </c>
      <c r="J9" s="129" t="s">
        <v>149</v>
      </c>
    </row>
    <row r="10" spans="1:10" ht="17.100000000000001" customHeight="1">
      <c r="A10" s="98" t="s">
        <v>21</v>
      </c>
      <c r="B10" s="128">
        <f t="shared" si="2"/>
        <v>8</v>
      </c>
      <c r="C10" s="128">
        <v>8</v>
      </c>
      <c r="D10" s="128" t="s">
        <v>149</v>
      </c>
      <c r="E10" s="128">
        <f t="shared" si="3"/>
        <v>11</v>
      </c>
      <c r="F10" s="128">
        <v>11</v>
      </c>
      <c r="G10" s="128" t="s">
        <v>149</v>
      </c>
      <c r="H10" s="129">
        <f t="shared" si="1"/>
        <v>25</v>
      </c>
      <c r="I10" s="129">
        <v>25</v>
      </c>
      <c r="J10" s="129" t="s">
        <v>149</v>
      </c>
    </row>
    <row r="11" spans="1:10" ht="17.100000000000001" customHeight="1">
      <c r="A11" s="98" t="s">
        <v>5</v>
      </c>
      <c r="B11" s="128">
        <f t="shared" si="2"/>
        <v>18</v>
      </c>
      <c r="C11" s="128">
        <v>18</v>
      </c>
      <c r="D11" s="128" t="s">
        <v>149</v>
      </c>
      <c r="E11" s="128">
        <f t="shared" si="3"/>
        <v>22</v>
      </c>
      <c r="F11" s="128">
        <v>22</v>
      </c>
      <c r="G11" s="128" t="s">
        <v>149</v>
      </c>
      <c r="H11" s="129">
        <f t="shared" si="1"/>
        <v>28</v>
      </c>
      <c r="I11" s="129">
        <v>28</v>
      </c>
      <c r="J11" s="129" t="s">
        <v>149</v>
      </c>
    </row>
    <row r="12" spans="1:10" ht="17.100000000000001" customHeight="1">
      <c r="A12" s="98" t="s">
        <v>19</v>
      </c>
      <c r="B12" s="128">
        <f t="shared" si="2"/>
        <v>18</v>
      </c>
      <c r="C12" s="128">
        <v>18</v>
      </c>
      <c r="D12" s="128" t="s">
        <v>149</v>
      </c>
      <c r="E12" s="128">
        <f t="shared" si="3"/>
        <v>18</v>
      </c>
      <c r="F12" s="128">
        <v>18</v>
      </c>
      <c r="G12" s="128" t="s">
        <v>149</v>
      </c>
      <c r="H12" s="129">
        <f t="shared" si="1"/>
        <v>32</v>
      </c>
      <c r="I12" s="129">
        <v>32</v>
      </c>
      <c r="J12" s="129" t="s">
        <v>149</v>
      </c>
    </row>
    <row r="13" spans="1:10" ht="17.100000000000001" customHeight="1">
      <c r="A13" s="98" t="s">
        <v>55</v>
      </c>
      <c r="B13" s="128">
        <f t="shared" si="2"/>
        <v>24</v>
      </c>
      <c r="C13" s="128">
        <v>24</v>
      </c>
      <c r="D13" s="128" t="s">
        <v>149</v>
      </c>
      <c r="E13" s="128">
        <f t="shared" si="3"/>
        <v>28</v>
      </c>
      <c r="F13" s="128">
        <v>28</v>
      </c>
      <c r="G13" s="128" t="s">
        <v>149</v>
      </c>
      <c r="H13" s="129">
        <f t="shared" si="1"/>
        <v>58</v>
      </c>
      <c r="I13" s="129">
        <v>58</v>
      </c>
      <c r="J13" s="129" t="s">
        <v>149</v>
      </c>
    </row>
    <row r="14" spans="1:10" ht="17.100000000000001" customHeight="1">
      <c r="A14" s="98" t="s">
        <v>56</v>
      </c>
      <c r="B14" s="128">
        <f t="shared" si="2"/>
        <v>10</v>
      </c>
      <c r="C14" s="131">
        <v>10</v>
      </c>
      <c r="D14" s="131" t="s">
        <v>149</v>
      </c>
      <c r="E14" s="128">
        <f t="shared" si="3"/>
        <v>31</v>
      </c>
      <c r="F14" s="131">
        <v>28</v>
      </c>
      <c r="G14" s="131">
        <v>3</v>
      </c>
      <c r="H14" s="129">
        <f t="shared" si="1"/>
        <v>64</v>
      </c>
      <c r="I14" s="132">
        <v>46</v>
      </c>
      <c r="J14" s="132">
        <v>18</v>
      </c>
    </row>
    <row r="15" spans="1:10" ht="17.100000000000001" customHeight="1">
      <c r="A15" s="98" t="s">
        <v>57</v>
      </c>
      <c r="B15" s="128">
        <f t="shared" si="2"/>
        <v>17</v>
      </c>
      <c r="C15" s="128">
        <v>17</v>
      </c>
      <c r="D15" s="128" t="s">
        <v>149</v>
      </c>
      <c r="E15" s="128">
        <f t="shared" si="3"/>
        <v>13</v>
      </c>
      <c r="F15" s="128">
        <v>13</v>
      </c>
      <c r="G15" s="128" t="s">
        <v>149</v>
      </c>
      <c r="H15" s="129">
        <f t="shared" si="1"/>
        <v>15</v>
      </c>
      <c r="I15" s="129">
        <v>15</v>
      </c>
      <c r="J15" s="129" t="s">
        <v>149</v>
      </c>
    </row>
    <row r="16" spans="1:10" ht="17.100000000000001" customHeight="1">
      <c r="A16" s="98" t="s">
        <v>9</v>
      </c>
      <c r="B16" s="128">
        <f t="shared" si="2"/>
        <v>6</v>
      </c>
      <c r="C16" s="128">
        <v>6</v>
      </c>
      <c r="D16" s="128" t="s">
        <v>149</v>
      </c>
      <c r="E16" s="128">
        <f t="shared" si="3"/>
        <v>8</v>
      </c>
      <c r="F16" s="128">
        <v>8</v>
      </c>
      <c r="G16" s="128" t="s">
        <v>149</v>
      </c>
      <c r="H16" s="129">
        <f t="shared" si="1"/>
        <v>20</v>
      </c>
      <c r="I16" s="129">
        <v>20</v>
      </c>
      <c r="J16" s="129" t="s">
        <v>149</v>
      </c>
    </row>
    <row r="17" spans="1:10" ht="17.100000000000001" customHeight="1">
      <c r="A17" s="98" t="s">
        <v>12</v>
      </c>
      <c r="B17" s="128">
        <f t="shared" si="2"/>
        <v>19</v>
      </c>
      <c r="C17" s="128">
        <v>19</v>
      </c>
      <c r="D17" s="128" t="s">
        <v>149</v>
      </c>
      <c r="E17" s="128">
        <f t="shared" si="3"/>
        <v>22</v>
      </c>
      <c r="F17" s="128">
        <v>22</v>
      </c>
      <c r="G17" s="128" t="s">
        <v>149</v>
      </c>
      <c r="H17" s="129">
        <f t="shared" si="1"/>
        <v>29</v>
      </c>
      <c r="I17" s="129">
        <v>29</v>
      </c>
      <c r="J17" s="129" t="s">
        <v>149</v>
      </c>
    </row>
    <row r="18" spans="1:10" ht="17.100000000000001" customHeight="1">
      <c r="A18" s="98" t="s">
        <v>10</v>
      </c>
      <c r="B18" s="128">
        <f t="shared" si="2"/>
        <v>9</v>
      </c>
      <c r="C18" s="128">
        <v>9</v>
      </c>
      <c r="D18" s="128" t="s">
        <v>149</v>
      </c>
      <c r="E18" s="128">
        <f t="shared" si="3"/>
        <v>10</v>
      </c>
      <c r="F18" s="128">
        <v>10</v>
      </c>
      <c r="G18" s="128" t="s">
        <v>149</v>
      </c>
      <c r="H18" s="129">
        <f t="shared" si="1"/>
        <v>25</v>
      </c>
      <c r="I18" s="129">
        <v>25</v>
      </c>
      <c r="J18" s="129" t="s">
        <v>149</v>
      </c>
    </row>
    <row r="19" spans="1:10" ht="17.100000000000001" customHeight="1">
      <c r="A19" s="118" t="s">
        <v>105</v>
      </c>
      <c r="B19" s="128">
        <f t="shared" si="2"/>
        <v>0</v>
      </c>
      <c r="C19" s="128" t="s">
        <v>149</v>
      </c>
      <c r="D19" s="128" t="s">
        <v>149</v>
      </c>
      <c r="E19" s="128">
        <f t="shared" si="3"/>
        <v>0</v>
      </c>
      <c r="F19" s="128" t="s">
        <v>149</v>
      </c>
      <c r="G19" s="128" t="s">
        <v>149</v>
      </c>
      <c r="H19" s="129">
        <f t="shared" si="1"/>
        <v>14</v>
      </c>
      <c r="I19" s="128">
        <v>14</v>
      </c>
      <c r="J19" s="128" t="s">
        <v>149</v>
      </c>
    </row>
    <row r="20" spans="1:10" ht="17.100000000000001" customHeight="1">
      <c r="A20" s="98" t="s">
        <v>8</v>
      </c>
      <c r="B20" s="128">
        <f t="shared" si="2"/>
        <v>20</v>
      </c>
      <c r="C20" s="128">
        <v>20</v>
      </c>
      <c r="D20" s="128" t="s">
        <v>149</v>
      </c>
      <c r="E20" s="128">
        <f t="shared" si="3"/>
        <v>21</v>
      </c>
      <c r="F20" s="128">
        <v>21</v>
      </c>
      <c r="G20" s="128" t="s">
        <v>149</v>
      </c>
      <c r="H20" s="129">
        <f t="shared" si="1"/>
        <v>34</v>
      </c>
      <c r="I20" s="129">
        <v>34</v>
      </c>
      <c r="J20" s="129" t="s">
        <v>149</v>
      </c>
    </row>
    <row r="21" spans="1:10" ht="17.100000000000001" customHeight="1">
      <c r="A21" s="98" t="s">
        <v>22</v>
      </c>
      <c r="B21" s="128">
        <f t="shared" si="2"/>
        <v>0</v>
      </c>
      <c r="C21" s="128" t="s">
        <v>149</v>
      </c>
      <c r="D21" s="128" t="s">
        <v>149</v>
      </c>
      <c r="E21" s="128">
        <f t="shared" si="3"/>
        <v>0</v>
      </c>
      <c r="F21" s="128" t="s">
        <v>149</v>
      </c>
      <c r="G21" s="128" t="s">
        <v>149</v>
      </c>
      <c r="H21" s="129">
        <f t="shared" si="1"/>
        <v>0</v>
      </c>
      <c r="I21" s="129" t="s">
        <v>149</v>
      </c>
      <c r="J21" s="129" t="s">
        <v>149</v>
      </c>
    </row>
    <row r="22" spans="1:10" ht="17.100000000000001" customHeight="1">
      <c r="A22" s="118" t="s">
        <v>107</v>
      </c>
      <c r="B22" s="128">
        <f t="shared" si="2"/>
        <v>0</v>
      </c>
      <c r="C22" s="128" t="s">
        <v>149</v>
      </c>
      <c r="D22" s="128" t="s">
        <v>149</v>
      </c>
      <c r="E22" s="128">
        <f t="shared" si="3"/>
        <v>0</v>
      </c>
      <c r="F22" s="128" t="s">
        <v>149</v>
      </c>
      <c r="G22" s="128" t="s">
        <v>149</v>
      </c>
      <c r="H22" s="129">
        <f t="shared" si="1"/>
        <v>11</v>
      </c>
      <c r="I22" s="128">
        <v>11</v>
      </c>
      <c r="J22" s="128" t="s">
        <v>149</v>
      </c>
    </row>
    <row r="23" spans="1:10" ht="17.100000000000001" customHeight="1">
      <c r="A23" s="98" t="s">
        <v>58</v>
      </c>
      <c r="B23" s="128">
        <f t="shared" si="2"/>
        <v>20</v>
      </c>
      <c r="C23" s="128">
        <v>20</v>
      </c>
      <c r="D23" s="128" t="s">
        <v>149</v>
      </c>
      <c r="E23" s="128">
        <f t="shared" si="3"/>
        <v>21</v>
      </c>
      <c r="F23" s="128">
        <v>21</v>
      </c>
      <c r="G23" s="128" t="s">
        <v>149</v>
      </c>
      <c r="H23" s="129">
        <f t="shared" si="1"/>
        <v>29</v>
      </c>
      <c r="I23" s="129">
        <v>29</v>
      </c>
      <c r="J23" s="129" t="s">
        <v>149</v>
      </c>
    </row>
    <row r="24" spans="1:10" ht="17.100000000000001" customHeight="1">
      <c r="A24" s="98" t="s">
        <v>24</v>
      </c>
      <c r="B24" s="128">
        <f t="shared" si="2"/>
        <v>24</v>
      </c>
      <c r="C24" s="128">
        <v>24</v>
      </c>
      <c r="D24" s="128" t="s">
        <v>149</v>
      </c>
      <c r="E24" s="128">
        <f t="shared" si="3"/>
        <v>23</v>
      </c>
      <c r="F24" s="128">
        <v>23</v>
      </c>
      <c r="G24" s="128" t="s">
        <v>149</v>
      </c>
      <c r="H24" s="129">
        <f t="shared" si="1"/>
        <v>41</v>
      </c>
      <c r="I24" s="129">
        <v>41</v>
      </c>
      <c r="J24" s="129" t="s">
        <v>149</v>
      </c>
    </row>
    <row r="25" spans="1:10" ht="17.100000000000001" customHeight="1">
      <c r="A25" s="98" t="s">
        <v>13</v>
      </c>
      <c r="B25" s="128">
        <f t="shared" si="2"/>
        <v>31</v>
      </c>
      <c r="C25" s="128">
        <v>31</v>
      </c>
      <c r="D25" s="128" t="s">
        <v>149</v>
      </c>
      <c r="E25" s="128">
        <f t="shared" si="3"/>
        <v>33</v>
      </c>
      <c r="F25" s="128">
        <v>33</v>
      </c>
      <c r="G25" s="128" t="s">
        <v>149</v>
      </c>
      <c r="H25" s="129">
        <f t="shared" si="1"/>
        <v>53</v>
      </c>
      <c r="I25" s="129">
        <v>53</v>
      </c>
      <c r="J25" s="129" t="s">
        <v>149</v>
      </c>
    </row>
    <row r="26" spans="1:10" ht="17.100000000000001" customHeight="1">
      <c r="A26" s="98" t="s">
        <v>6</v>
      </c>
      <c r="B26" s="128">
        <f t="shared" si="2"/>
        <v>54</v>
      </c>
      <c r="C26" s="128">
        <v>44</v>
      </c>
      <c r="D26" s="128">
        <v>10</v>
      </c>
      <c r="E26" s="128">
        <f t="shared" si="3"/>
        <v>57</v>
      </c>
      <c r="F26" s="128">
        <v>49</v>
      </c>
      <c r="G26" s="128">
        <v>8</v>
      </c>
      <c r="H26" s="129">
        <f t="shared" si="1"/>
        <v>78</v>
      </c>
      <c r="I26" s="129">
        <v>60</v>
      </c>
      <c r="J26" s="129">
        <v>18</v>
      </c>
    </row>
    <row r="27" spans="1:10" ht="17.100000000000001" customHeight="1">
      <c r="A27" s="118" t="s">
        <v>104</v>
      </c>
      <c r="B27" s="128">
        <f t="shared" si="2"/>
        <v>0</v>
      </c>
      <c r="C27" s="128" t="s">
        <v>149</v>
      </c>
      <c r="D27" s="128" t="s">
        <v>149</v>
      </c>
      <c r="E27" s="128">
        <f t="shared" si="3"/>
        <v>0</v>
      </c>
      <c r="F27" s="128" t="s">
        <v>149</v>
      </c>
      <c r="G27" s="128" t="s">
        <v>149</v>
      </c>
      <c r="H27" s="129">
        <f t="shared" si="1"/>
        <v>10</v>
      </c>
      <c r="I27" s="128">
        <v>10</v>
      </c>
      <c r="J27" s="128" t="s">
        <v>149</v>
      </c>
    </row>
    <row r="28" spans="1:10" ht="17.100000000000001" customHeight="1">
      <c r="A28" s="118" t="s">
        <v>108</v>
      </c>
      <c r="B28" s="128">
        <f t="shared" si="2"/>
        <v>0</v>
      </c>
      <c r="C28" s="128" t="s">
        <v>149</v>
      </c>
      <c r="D28" s="128" t="s">
        <v>149</v>
      </c>
      <c r="E28" s="128">
        <f t="shared" si="3"/>
        <v>0</v>
      </c>
      <c r="F28" s="128" t="s">
        <v>149</v>
      </c>
      <c r="G28" s="128" t="s">
        <v>149</v>
      </c>
      <c r="H28" s="129">
        <f t="shared" si="1"/>
        <v>12</v>
      </c>
      <c r="I28" s="128">
        <v>12</v>
      </c>
      <c r="J28" s="128" t="s">
        <v>149</v>
      </c>
    </row>
    <row r="29" spans="1:10" ht="17.100000000000001" customHeight="1">
      <c r="A29" s="99" t="s">
        <v>4</v>
      </c>
      <c r="B29" s="128">
        <f t="shared" si="2"/>
        <v>28</v>
      </c>
      <c r="C29" s="128">
        <v>28</v>
      </c>
      <c r="D29" s="128" t="s">
        <v>149</v>
      </c>
      <c r="E29" s="128">
        <f t="shared" si="3"/>
        <v>27</v>
      </c>
      <c r="F29" s="128">
        <v>27</v>
      </c>
      <c r="G29" s="128" t="s">
        <v>149</v>
      </c>
      <c r="H29" s="129">
        <f t="shared" si="1"/>
        <v>47</v>
      </c>
      <c r="I29" s="129">
        <v>47</v>
      </c>
      <c r="J29" s="129" t="s">
        <v>149</v>
      </c>
    </row>
    <row r="30" spans="1:10" ht="17.100000000000001" customHeight="1">
      <c r="A30" s="2" t="s">
        <v>106</v>
      </c>
      <c r="B30" s="128">
        <f t="shared" si="2"/>
        <v>0</v>
      </c>
      <c r="C30" s="133" t="s">
        <v>149</v>
      </c>
      <c r="D30" s="133" t="s">
        <v>149</v>
      </c>
      <c r="E30" s="128">
        <f t="shared" si="3"/>
        <v>0</v>
      </c>
      <c r="F30" s="133" t="s">
        <v>149</v>
      </c>
      <c r="G30" s="133" t="s">
        <v>149</v>
      </c>
      <c r="H30" s="129">
        <f t="shared" si="1"/>
        <v>0</v>
      </c>
      <c r="I30" s="128" t="s">
        <v>149</v>
      </c>
      <c r="J30" s="128" t="s">
        <v>149</v>
      </c>
    </row>
    <row r="31" spans="1:10" s="20" customFormat="1" ht="17.100000000000001" customHeight="1">
      <c r="A31" s="100" t="s">
        <v>3</v>
      </c>
      <c r="B31" s="128">
        <f t="shared" si="2"/>
        <v>79</v>
      </c>
      <c r="C31" s="133">
        <v>58</v>
      </c>
      <c r="D31" s="133">
        <v>21</v>
      </c>
      <c r="E31" s="128">
        <f t="shared" si="3"/>
        <v>70</v>
      </c>
      <c r="F31" s="133">
        <v>70</v>
      </c>
      <c r="G31" s="133" t="s">
        <v>149</v>
      </c>
      <c r="H31" s="129">
        <f t="shared" si="1"/>
        <v>104</v>
      </c>
      <c r="I31" s="134">
        <v>70</v>
      </c>
      <c r="J31" s="134">
        <v>34</v>
      </c>
    </row>
    <row r="32" spans="1:10" s="18" customFormat="1" ht="17.100000000000001" customHeight="1">
      <c r="A32" s="2" t="s">
        <v>109</v>
      </c>
      <c r="B32" s="128">
        <f t="shared" si="2"/>
        <v>0</v>
      </c>
      <c r="C32" s="133" t="s">
        <v>149</v>
      </c>
      <c r="D32" s="133" t="s">
        <v>149</v>
      </c>
      <c r="E32" s="128">
        <f t="shared" si="3"/>
        <v>0</v>
      </c>
      <c r="F32" s="133" t="s">
        <v>149</v>
      </c>
      <c r="G32" s="133" t="s">
        <v>149</v>
      </c>
      <c r="H32" s="129">
        <f t="shared" si="1"/>
        <v>0</v>
      </c>
      <c r="I32" s="133" t="s">
        <v>149</v>
      </c>
      <c r="J32" s="133" t="s">
        <v>149</v>
      </c>
    </row>
    <row r="33" spans="1:10" s="20" customFormat="1" ht="17.100000000000001" customHeight="1">
      <c r="A33" s="100" t="s">
        <v>23</v>
      </c>
      <c r="B33" s="128">
        <f t="shared" si="2"/>
        <v>0</v>
      </c>
      <c r="C33" s="133" t="s">
        <v>149</v>
      </c>
      <c r="D33" s="133" t="s">
        <v>149</v>
      </c>
      <c r="E33" s="128">
        <f t="shared" si="3"/>
        <v>0</v>
      </c>
      <c r="F33" s="133" t="s">
        <v>149</v>
      </c>
      <c r="G33" s="133" t="s">
        <v>149</v>
      </c>
      <c r="H33" s="129">
        <f t="shared" si="1"/>
        <v>0</v>
      </c>
      <c r="I33" s="134" t="s">
        <v>149</v>
      </c>
      <c r="J33" s="134" t="s">
        <v>149</v>
      </c>
    </row>
    <row r="34" spans="1:10" s="18" customFormat="1" ht="17.100000000000001" customHeight="1">
      <c r="A34" s="100" t="s">
        <v>7</v>
      </c>
      <c r="B34" s="128">
        <f t="shared" si="2"/>
        <v>13</v>
      </c>
      <c r="C34" s="133">
        <v>13</v>
      </c>
      <c r="D34" s="133" t="s">
        <v>149</v>
      </c>
      <c r="E34" s="128">
        <f t="shared" si="3"/>
        <v>24</v>
      </c>
      <c r="F34" s="133">
        <v>19</v>
      </c>
      <c r="G34" s="133">
        <v>5</v>
      </c>
      <c r="H34" s="129">
        <f t="shared" si="1"/>
        <v>44</v>
      </c>
      <c r="I34" s="134">
        <v>25</v>
      </c>
      <c r="J34" s="134">
        <v>19</v>
      </c>
    </row>
    <row r="35" spans="1:10" s="18" customFormat="1" ht="17.100000000000001" customHeight="1">
      <c r="A35" s="100" t="s">
        <v>20</v>
      </c>
      <c r="B35" s="128">
        <f t="shared" si="2"/>
        <v>17</v>
      </c>
      <c r="C35" s="133">
        <v>17</v>
      </c>
      <c r="D35" s="133" t="s">
        <v>149</v>
      </c>
      <c r="E35" s="128">
        <f t="shared" si="3"/>
        <v>18</v>
      </c>
      <c r="F35" s="133">
        <v>18</v>
      </c>
      <c r="G35" s="133" t="s">
        <v>149</v>
      </c>
      <c r="H35" s="129">
        <f t="shared" si="1"/>
        <v>27</v>
      </c>
      <c r="I35" s="134">
        <v>27</v>
      </c>
      <c r="J35" s="134" t="s">
        <v>149</v>
      </c>
    </row>
    <row r="36" spans="1:10" s="18" customFormat="1" ht="17.100000000000001" customHeight="1">
      <c r="A36" s="100" t="s">
        <v>16</v>
      </c>
      <c r="B36" s="128">
        <f t="shared" si="2"/>
        <v>0</v>
      </c>
      <c r="C36" s="133" t="s">
        <v>149</v>
      </c>
      <c r="D36" s="133" t="s">
        <v>149</v>
      </c>
      <c r="E36" s="128">
        <f t="shared" si="3"/>
        <v>0</v>
      </c>
      <c r="F36" s="133" t="s">
        <v>149</v>
      </c>
      <c r="G36" s="133" t="s">
        <v>149</v>
      </c>
      <c r="H36" s="129">
        <f t="shared" si="1"/>
        <v>0</v>
      </c>
      <c r="I36" s="134" t="s">
        <v>149</v>
      </c>
      <c r="J36" s="134" t="s">
        <v>149</v>
      </c>
    </row>
    <row r="37" spans="1:10" s="18" customFormat="1" ht="17.100000000000001" customHeight="1">
      <c r="A37" s="100" t="s">
        <v>52</v>
      </c>
      <c r="B37" s="128">
        <f t="shared" si="2"/>
        <v>0</v>
      </c>
      <c r="C37" s="128" t="s">
        <v>149</v>
      </c>
      <c r="D37" s="128" t="s">
        <v>149</v>
      </c>
      <c r="E37" s="128">
        <f t="shared" si="3"/>
        <v>0</v>
      </c>
      <c r="F37" s="128" t="s">
        <v>149</v>
      </c>
      <c r="G37" s="128" t="s">
        <v>149</v>
      </c>
      <c r="H37" s="129">
        <f t="shared" si="1"/>
        <v>0</v>
      </c>
      <c r="I37" s="129" t="s">
        <v>149</v>
      </c>
      <c r="J37" s="129" t="s">
        <v>149</v>
      </c>
    </row>
    <row r="38" spans="1:10" ht="9" customHeight="1">
      <c r="A38" s="101"/>
      <c r="B38" s="102"/>
      <c r="C38" s="102"/>
      <c r="D38" s="102"/>
      <c r="E38" s="102"/>
      <c r="F38" s="102"/>
      <c r="G38" s="102"/>
      <c r="H38" s="102"/>
      <c r="I38" s="102"/>
      <c r="J38" s="102"/>
    </row>
    <row r="39" spans="1:10" ht="13.15" customHeight="1">
      <c r="J39" s="17" t="s">
        <v>130</v>
      </c>
    </row>
  </sheetData>
  <sortState ref="A6:J37">
    <sortCondition ref="A6:A37"/>
  </sortState>
  <mergeCells count="5">
    <mergeCell ref="A1:J1"/>
    <mergeCell ref="A3:A4"/>
    <mergeCell ref="H3:J3"/>
    <mergeCell ref="B3:D3"/>
    <mergeCell ref="E3:G3"/>
  </mergeCells>
  <pageMargins left="0.95" right="0.7" top="0.75" bottom="0.75" header="0.3" footer="0.3"/>
  <pageSetup orientation="portrait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38"/>
  <sheetViews>
    <sheetView view="pageBreakPreview" zoomScaleSheetLayoutView="100" workbookViewId="0">
      <selection activeCell="A2" sqref="A2"/>
    </sheetView>
  </sheetViews>
  <sheetFormatPr defaultRowHeight="12.75"/>
  <cols>
    <col min="1" max="1" width="22.140625" customWidth="1"/>
    <col min="2" max="3" width="19.28515625" customWidth="1"/>
    <col min="4" max="4" width="19.85546875" customWidth="1"/>
  </cols>
  <sheetData>
    <row r="1" spans="1:4" ht="60" customHeight="1">
      <c r="A1" s="240" t="s">
        <v>51</v>
      </c>
      <c r="B1" s="240"/>
      <c r="C1" s="240"/>
      <c r="D1" s="240"/>
    </row>
    <row r="2" spans="1:4" s="6" customFormat="1" ht="13.15" customHeight="1">
      <c r="A2" s="6" t="s">
        <v>194</v>
      </c>
      <c r="B2" s="5"/>
      <c r="D2" s="5" t="s">
        <v>38</v>
      </c>
    </row>
    <row r="3" spans="1:4" ht="20.100000000000001" customHeight="1">
      <c r="A3" s="15" t="s">
        <v>25</v>
      </c>
      <c r="B3" s="30" t="s">
        <v>101</v>
      </c>
      <c r="C3" s="33" t="s">
        <v>116</v>
      </c>
      <c r="D3" s="28" t="s">
        <v>131</v>
      </c>
    </row>
    <row r="4" spans="1:4" ht="18" customHeight="1">
      <c r="A4" s="10" t="s">
        <v>48</v>
      </c>
      <c r="B4" s="43">
        <f t="shared" ref="B4" si="0">SUM(B5:B36)</f>
        <v>57</v>
      </c>
      <c r="C4" s="43">
        <f>SUM(C5:C36)</f>
        <v>57</v>
      </c>
      <c r="D4" s="103">
        <f>SUM(D5:D36)</f>
        <v>64</v>
      </c>
    </row>
    <row r="5" spans="1:4" ht="18" customHeight="1">
      <c r="A5" s="2" t="s">
        <v>11</v>
      </c>
      <c r="B5" s="44">
        <v>2</v>
      </c>
      <c r="C5" s="44">
        <v>2</v>
      </c>
      <c r="D5" s="44">
        <v>2</v>
      </c>
    </row>
    <row r="6" spans="1:4" ht="18" customHeight="1">
      <c r="A6" s="31" t="s">
        <v>103</v>
      </c>
      <c r="B6" s="42" t="s">
        <v>149</v>
      </c>
      <c r="C6" s="44" t="s">
        <v>149</v>
      </c>
      <c r="D6" s="42" t="s">
        <v>149</v>
      </c>
    </row>
    <row r="7" spans="1:4" ht="18" customHeight="1">
      <c r="A7" s="2" t="s">
        <v>17</v>
      </c>
      <c r="B7" s="44">
        <v>2</v>
      </c>
      <c r="C7" s="44">
        <v>2</v>
      </c>
      <c r="D7" s="44">
        <v>3</v>
      </c>
    </row>
    <row r="8" spans="1:4" ht="18" customHeight="1">
      <c r="A8" s="2" t="s">
        <v>14</v>
      </c>
      <c r="B8" s="44">
        <v>1</v>
      </c>
      <c r="C8" s="44">
        <v>1</v>
      </c>
      <c r="D8" s="44">
        <v>1</v>
      </c>
    </row>
    <row r="9" spans="1:4" ht="18" customHeight="1">
      <c r="A9" s="2" t="s">
        <v>21</v>
      </c>
      <c r="B9" s="44" t="s">
        <v>149</v>
      </c>
      <c r="C9" s="44" t="s">
        <v>149</v>
      </c>
      <c r="D9" s="44" t="s">
        <v>149</v>
      </c>
    </row>
    <row r="10" spans="1:4" ht="18" customHeight="1">
      <c r="A10" s="2" t="s">
        <v>5</v>
      </c>
      <c r="B10" s="44">
        <v>4</v>
      </c>
      <c r="C10" s="44">
        <v>4</v>
      </c>
      <c r="D10" s="44">
        <v>4</v>
      </c>
    </row>
    <row r="11" spans="1:4" ht="18" customHeight="1">
      <c r="A11" s="2" t="s">
        <v>19</v>
      </c>
      <c r="B11" s="44">
        <v>4</v>
      </c>
      <c r="C11" s="44">
        <v>4</v>
      </c>
      <c r="D11" s="44">
        <v>4</v>
      </c>
    </row>
    <row r="12" spans="1:4" ht="18" customHeight="1">
      <c r="A12" s="2" t="s">
        <v>15</v>
      </c>
      <c r="B12" s="44">
        <v>3</v>
      </c>
      <c r="C12" s="44">
        <v>3</v>
      </c>
      <c r="D12" s="44">
        <v>3</v>
      </c>
    </row>
    <row r="13" spans="1:4" ht="18" customHeight="1">
      <c r="A13" s="2" t="s">
        <v>74</v>
      </c>
      <c r="B13" s="44">
        <v>4</v>
      </c>
      <c r="C13" s="44">
        <v>4</v>
      </c>
      <c r="D13" s="44">
        <v>4</v>
      </c>
    </row>
    <row r="14" spans="1:4" ht="18" customHeight="1">
      <c r="A14" s="2" t="s">
        <v>75</v>
      </c>
      <c r="B14" s="44" t="s">
        <v>149</v>
      </c>
      <c r="C14" s="44" t="s">
        <v>149</v>
      </c>
      <c r="D14" s="44" t="s">
        <v>149</v>
      </c>
    </row>
    <row r="15" spans="1:4" ht="18" customHeight="1">
      <c r="A15" s="2" t="s">
        <v>9</v>
      </c>
      <c r="B15" s="44">
        <v>1</v>
      </c>
      <c r="C15" s="44">
        <v>1</v>
      </c>
      <c r="D15" s="44">
        <v>1</v>
      </c>
    </row>
    <row r="16" spans="1:4" ht="18" customHeight="1">
      <c r="A16" s="2" t="s">
        <v>12</v>
      </c>
      <c r="B16" s="44">
        <v>4</v>
      </c>
      <c r="C16" s="44">
        <v>4</v>
      </c>
      <c r="D16" s="44">
        <v>4</v>
      </c>
    </row>
    <row r="17" spans="1:4" ht="18" customHeight="1">
      <c r="A17" s="2" t="s">
        <v>10</v>
      </c>
      <c r="B17" s="44">
        <v>2</v>
      </c>
      <c r="C17" s="44">
        <v>2</v>
      </c>
      <c r="D17" s="44">
        <v>2</v>
      </c>
    </row>
    <row r="18" spans="1:4" ht="18" customHeight="1">
      <c r="A18" s="31" t="s">
        <v>105</v>
      </c>
      <c r="B18" s="42" t="s">
        <v>149</v>
      </c>
      <c r="C18" s="44" t="s">
        <v>149</v>
      </c>
      <c r="D18" s="42">
        <v>3</v>
      </c>
    </row>
    <row r="19" spans="1:4" ht="18" customHeight="1">
      <c r="A19" s="2" t="s">
        <v>8</v>
      </c>
      <c r="B19" s="44">
        <v>2</v>
      </c>
      <c r="C19" s="44">
        <v>2</v>
      </c>
      <c r="D19" s="44">
        <v>2</v>
      </c>
    </row>
    <row r="20" spans="1:4" ht="18" customHeight="1">
      <c r="A20" s="2" t="s">
        <v>22</v>
      </c>
      <c r="B20" s="44" t="s">
        <v>149</v>
      </c>
      <c r="C20" s="44" t="s">
        <v>149</v>
      </c>
      <c r="D20" s="44" t="s">
        <v>149</v>
      </c>
    </row>
    <row r="21" spans="1:4" ht="18" customHeight="1">
      <c r="A21" s="31" t="s">
        <v>107</v>
      </c>
      <c r="B21" s="42" t="s">
        <v>149</v>
      </c>
      <c r="C21" s="44" t="s">
        <v>149</v>
      </c>
      <c r="D21" s="42" t="s">
        <v>149</v>
      </c>
    </row>
    <row r="22" spans="1:4" ht="18" customHeight="1">
      <c r="A22" s="2" t="s">
        <v>18</v>
      </c>
      <c r="B22" s="44">
        <v>1</v>
      </c>
      <c r="C22" s="44">
        <v>1</v>
      </c>
      <c r="D22" s="44">
        <v>1</v>
      </c>
    </row>
    <row r="23" spans="1:4" ht="18" customHeight="1">
      <c r="A23" s="2" t="s">
        <v>24</v>
      </c>
      <c r="B23" s="44">
        <v>1</v>
      </c>
      <c r="C23" s="44">
        <v>1</v>
      </c>
      <c r="D23" s="44">
        <v>1</v>
      </c>
    </row>
    <row r="24" spans="1:4" ht="18" customHeight="1">
      <c r="A24" s="2" t="s">
        <v>13</v>
      </c>
      <c r="B24" s="44">
        <v>4</v>
      </c>
      <c r="C24" s="44">
        <v>4</v>
      </c>
      <c r="D24" s="44">
        <v>4</v>
      </c>
    </row>
    <row r="25" spans="1:4" ht="18" customHeight="1">
      <c r="A25" s="2" t="s">
        <v>6</v>
      </c>
      <c r="B25" s="44">
        <v>5</v>
      </c>
      <c r="C25" s="44">
        <v>5</v>
      </c>
      <c r="D25" s="44">
        <v>6</v>
      </c>
    </row>
    <row r="26" spans="1:4" ht="18" customHeight="1">
      <c r="A26" s="31" t="s">
        <v>104</v>
      </c>
      <c r="B26" s="42" t="s">
        <v>149</v>
      </c>
      <c r="C26" s="44" t="s">
        <v>149</v>
      </c>
      <c r="D26" s="42" t="s">
        <v>149</v>
      </c>
    </row>
    <row r="27" spans="1:4" ht="18" customHeight="1">
      <c r="A27" s="135" t="s">
        <v>108</v>
      </c>
      <c r="B27" s="42" t="s">
        <v>149</v>
      </c>
      <c r="C27" s="44" t="s">
        <v>149</v>
      </c>
      <c r="D27" s="42">
        <v>2</v>
      </c>
    </row>
    <row r="28" spans="1:4" ht="18" customHeight="1">
      <c r="A28" s="2" t="s">
        <v>4</v>
      </c>
      <c r="B28" s="44">
        <v>3</v>
      </c>
      <c r="C28" s="44">
        <v>3</v>
      </c>
      <c r="D28" s="44">
        <v>3</v>
      </c>
    </row>
    <row r="29" spans="1:4" ht="18" customHeight="1">
      <c r="A29" s="31" t="s">
        <v>106</v>
      </c>
      <c r="B29" s="42" t="s">
        <v>149</v>
      </c>
      <c r="C29" s="45" t="s">
        <v>149</v>
      </c>
      <c r="D29" s="42" t="s">
        <v>149</v>
      </c>
    </row>
    <row r="30" spans="1:4" s="6" customFormat="1" ht="18" customHeight="1">
      <c r="A30" s="2" t="s">
        <v>3</v>
      </c>
      <c r="B30" s="44">
        <v>6</v>
      </c>
      <c r="C30" s="45">
        <v>6</v>
      </c>
      <c r="D30" s="44">
        <v>6</v>
      </c>
    </row>
    <row r="31" spans="1:4" ht="18" customHeight="1">
      <c r="A31" s="31" t="s">
        <v>109</v>
      </c>
      <c r="B31" s="42" t="s">
        <v>149</v>
      </c>
      <c r="C31" s="45" t="s">
        <v>149</v>
      </c>
      <c r="D31" s="42" t="s">
        <v>149</v>
      </c>
    </row>
    <row r="32" spans="1:4" s="6" customFormat="1" ht="18" customHeight="1">
      <c r="A32" s="2" t="s">
        <v>23</v>
      </c>
      <c r="B32" s="44" t="s">
        <v>149</v>
      </c>
      <c r="C32" s="45" t="s">
        <v>149</v>
      </c>
      <c r="D32" s="44" t="s">
        <v>149</v>
      </c>
    </row>
    <row r="33" spans="1:4" ht="18" customHeight="1">
      <c r="A33" s="2" t="s">
        <v>7</v>
      </c>
      <c r="B33" s="44">
        <v>3</v>
      </c>
      <c r="C33" s="45">
        <v>3</v>
      </c>
      <c r="D33" s="44">
        <v>3</v>
      </c>
    </row>
    <row r="34" spans="1:4" ht="18" customHeight="1">
      <c r="A34" s="2" t="s">
        <v>20</v>
      </c>
      <c r="B34" s="44">
        <v>4</v>
      </c>
      <c r="C34" s="45">
        <v>4</v>
      </c>
      <c r="D34" s="44">
        <v>4</v>
      </c>
    </row>
    <row r="35" spans="1:4" ht="18" customHeight="1">
      <c r="A35" s="2" t="s">
        <v>16</v>
      </c>
      <c r="B35" s="44">
        <v>1</v>
      </c>
      <c r="C35" s="45">
        <v>1</v>
      </c>
      <c r="D35" s="44">
        <v>1</v>
      </c>
    </row>
    <row r="36" spans="1:4" ht="18" customHeight="1">
      <c r="A36" s="2" t="s">
        <v>52</v>
      </c>
      <c r="B36" s="44" t="s">
        <v>149</v>
      </c>
      <c r="C36" s="44" t="s">
        <v>149</v>
      </c>
      <c r="D36" s="44" t="s">
        <v>149</v>
      </c>
    </row>
    <row r="37" spans="1:4" ht="13.15" customHeight="1">
      <c r="A37" s="14"/>
      <c r="B37" s="16"/>
      <c r="C37" s="16"/>
      <c r="D37" s="16"/>
    </row>
    <row r="38" spans="1:4" ht="13.15" customHeight="1">
      <c r="B38" s="5"/>
      <c r="D38" s="7" t="s">
        <v>129</v>
      </c>
    </row>
  </sheetData>
  <sortState ref="A5:D36">
    <sortCondition ref="A5:A36"/>
  </sortState>
  <mergeCells count="1">
    <mergeCell ref="A1:D1"/>
  </mergeCells>
  <phoneticPr fontId="0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portrait" r:id="rId1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H47"/>
  <sheetViews>
    <sheetView view="pageBreakPreview" topLeftCell="A25" zoomScaleSheetLayoutView="100" workbookViewId="0">
      <selection activeCell="O2" sqref="O2"/>
    </sheetView>
  </sheetViews>
  <sheetFormatPr defaultColWidth="9.140625" defaultRowHeight="14.25"/>
  <cols>
    <col min="1" max="1" width="11.140625" style="202" customWidth="1"/>
    <col min="2" max="2" width="6.5703125" style="202" bestFit="1" customWidth="1"/>
    <col min="3" max="4" width="4.42578125" style="202" bestFit="1" customWidth="1"/>
    <col min="5" max="5" width="4" style="202" bestFit="1" customWidth="1"/>
    <col min="6" max="6" width="3.5703125" style="202" bestFit="1" customWidth="1"/>
    <col min="7" max="7" width="5.5703125" style="202" bestFit="1" customWidth="1"/>
    <col min="8" max="10" width="4.42578125" style="202" bestFit="1" customWidth="1"/>
    <col min="11" max="11" width="3.5703125" style="202" bestFit="1" customWidth="1"/>
    <col min="12" max="12" width="4" style="202" bestFit="1" customWidth="1"/>
    <col min="13" max="13" width="5.5703125" style="202" bestFit="1" customWidth="1"/>
    <col min="14" max="14" width="4" style="202" bestFit="1" customWidth="1"/>
    <col min="15" max="15" width="4.42578125" style="202" bestFit="1" customWidth="1"/>
    <col min="16" max="16" width="2.85546875" style="202" customWidth="1"/>
    <col min="17" max="17" width="3.5703125" style="202" bestFit="1" customWidth="1"/>
    <col min="18" max="18" width="4.42578125" style="202" bestFit="1" customWidth="1"/>
    <col min="19" max="20" width="5.5703125" style="202" bestFit="1" customWidth="1"/>
    <col min="21" max="21" width="4.42578125" style="202" bestFit="1" customWidth="1"/>
    <col min="22" max="22" width="5.5703125" style="202" bestFit="1" customWidth="1"/>
    <col min="23" max="23" width="2.7109375" style="202" customWidth="1"/>
    <col min="24" max="24" width="5.5703125" style="202" bestFit="1" customWidth="1"/>
    <col min="25" max="25" width="4.42578125" style="202" bestFit="1" customWidth="1"/>
    <col min="26" max="33" width="3.5703125" style="202" bestFit="1" customWidth="1"/>
    <col min="34" max="34" width="4.28515625" style="202" customWidth="1"/>
    <col min="35" max="16384" width="9.140625" style="202"/>
  </cols>
  <sheetData>
    <row r="1" spans="1:34" ht="60" customHeight="1">
      <c r="A1" s="232" t="s">
        <v>133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</row>
    <row r="2" spans="1:34" s="203" customFormat="1" ht="12.75" customHeight="1">
      <c r="A2" s="249" t="s">
        <v>168</v>
      </c>
      <c r="B2" s="249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AH2" s="204" t="s">
        <v>147</v>
      </c>
    </row>
    <row r="3" spans="1:34" s="206" customFormat="1" ht="66">
      <c r="A3" s="205" t="s">
        <v>135</v>
      </c>
      <c r="B3" s="215" t="s">
        <v>47</v>
      </c>
      <c r="C3" s="216" t="s">
        <v>11</v>
      </c>
      <c r="D3" s="216" t="s">
        <v>17</v>
      </c>
      <c r="E3" s="216" t="s">
        <v>14</v>
      </c>
      <c r="F3" s="216" t="s">
        <v>21</v>
      </c>
      <c r="G3" s="216" t="s">
        <v>5</v>
      </c>
      <c r="H3" s="216" t="s">
        <v>19</v>
      </c>
      <c r="I3" s="216" t="s">
        <v>55</v>
      </c>
      <c r="J3" s="216" t="s">
        <v>56</v>
      </c>
      <c r="K3" s="216" t="s">
        <v>57</v>
      </c>
      <c r="L3" s="216" t="s">
        <v>9</v>
      </c>
      <c r="M3" s="216" t="s">
        <v>12</v>
      </c>
      <c r="N3" s="216" t="s">
        <v>10</v>
      </c>
      <c r="O3" s="216" t="s">
        <v>8</v>
      </c>
      <c r="P3" s="216" t="s">
        <v>22</v>
      </c>
      <c r="Q3" s="216" t="s">
        <v>18</v>
      </c>
      <c r="R3" s="216" t="s">
        <v>24</v>
      </c>
      <c r="S3" s="216" t="s">
        <v>13</v>
      </c>
      <c r="T3" s="216" t="s">
        <v>6</v>
      </c>
      <c r="U3" s="216" t="s">
        <v>4</v>
      </c>
      <c r="V3" s="216" t="s">
        <v>3</v>
      </c>
      <c r="W3" s="216" t="s">
        <v>23</v>
      </c>
      <c r="X3" s="216" t="s">
        <v>7</v>
      </c>
      <c r="Y3" s="216" t="s">
        <v>20</v>
      </c>
      <c r="Z3" s="216" t="s">
        <v>16</v>
      </c>
      <c r="AA3" s="216" t="s">
        <v>52</v>
      </c>
      <c r="AB3" s="217" t="s">
        <v>103</v>
      </c>
      <c r="AC3" s="217" t="s">
        <v>105</v>
      </c>
      <c r="AD3" s="217" t="s">
        <v>107</v>
      </c>
      <c r="AE3" s="217" t="s">
        <v>104</v>
      </c>
      <c r="AF3" s="217" t="s">
        <v>106</v>
      </c>
      <c r="AG3" s="217" t="s">
        <v>108</v>
      </c>
      <c r="AH3" s="217" t="s">
        <v>109</v>
      </c>
    </row>
    <row r="4" spans="1:34" s="206" customFormat="1" ht="20.100000000000001" customHeight="1">
      <c r="A4" s="111" t="s">
        <v>0</v>
      </c>
      <c r="B4" s="113">
        <f>SUM(C4:AH4)</f>
        <v>17554</v>
      </c>
      <c r="C4" s="110">
        <f>SUM(C5:C45)</f>
        <v>713</v>
      </c>
      <c r="D4" s="110">
        <f t="shared" ref="D4:AG4" si="0">SUM(D5:D45)</f>
        <v>573</v>
      </c>
      <c r="E4" s="110">
        <f t="shared" si="0"/>
        <v>180</v>
      </c>
      <c r="F4" s="112" t="s">
        <v>149</v>
      </c>
      <c r="G4" s="110">
        <f t="shared" si="0"/>
        <v>1782</v>
      </c>
      <c r="H4" s="110">
        <f t="shared" si="0"/>
        <v>896</v>
      </c>
      <c r="I4" s="110">
        <f t="shared" si="0"/>
        <v>438</v>
      </c>
      <c r="J4" s="110">
        <f t="shared" si="0"/>
        <v>942</v>
      </c>
      <c r="K4" s="112" t="s">
        <v>149</v>
      </c>
      <c r="L4" s="110">
        <f t="shared" si="0"/>
        <v>104</v>
      </c>
      <c r="M4" s="110">
        <f t="shared" si="0"/>
        <v>1143</v>
      </c>
      <c r="N4" s="110">
        <f t="shared" si="0"/>
        <v>258</v>
      </c>
      <c r="O4" s="110">
        <f t="shared" si="0"/>
        <v>541</v>
      </c>
      <c r="P4" s="112" t="s">
        <v>149</v>
      </c>
      <c r="Q4" s="110">
        <f t="shared" si="0"/>
        <v>47</v>
      </c>
      <c r="R4" s="110">
        <f t="shared" si="0"/>
        <v>221</v>
      </c>
      <c r="S4" s="110">
        <f t="shared" si="0"/>
        <v>1436</v>
      </c>
      <c r="T4" s="110">
        <f t="shared" si="0"/>
        <v>3123</v>
      </c>
      <c r="U4" s="110">
        <f t="shared" si="0"/>
        <v>926</v>
      </c>
      <c r="V4" s="110">
        <f t="shared" si="0"/>
        <v>2193</v>
      </c>
      <c r="W4" s="112" t="s">
        <v>149</v>
      </c>
      <c r="X4" s="110">
        <f t="shared" si="0"/>
        <v>1270</v>
      </c>
      <c r="Y4" s="110">
        <f t="shared" si="0"/>
        <v>669</v>
      </c>
      <c r="Z4" s="110">
        <f t="shared" si="0"/>
        <v>61</v>
      </c>
      <c r="AA4" s="112" t="s">
        <v>149</v>
      </c>
      <c r="AB4" s="110">
        <f t="shared" si="0"/>
        <v>33</v>
      </c>
      <c r="AC4" s="112" t="s">
        <v>149</v>
      </c>
      <c r="AD4" s="112" t="s">
        <v>149</v>
      </c>
      <c r="AE4" s="112" t="s">
        <v>149</v>
      </c>
      <c r="AF4" s="112" t="s">
        <v>149</v>
      </c>
      <c r="AG4" s="110">
        <f t="shared" si="0"/>
        <v>5</v>
      </c>
      <c r="AH4" s="112" t="s">
        <v>149</v>
      </c>
    </row>
    <row r="5" spans="1:34" ht="25.5" customHeight="1">
      <c r="A5" s="138" t="s">
        <v>176</v>
      </c>
      <c r="B5" s="113">
        <f t="shared" ref="B5:B45" si="1">SUM(C5:AH5)</f>
        <v>65</v>
      </c>
      <c r="C5" s="104" t="s">
        <v>149</v>
      </c>
      <c r="D5" s="104" t="s">
        <v>149</v>
      </c>
      <c r="E5" s="104" t="s">
        <v>149</v>
      </c>
      <c r="F5" s="104" t="s">
        <v>149</v>
      </c>
      <c r="G5" s="104" t="s">
        <v>149</v>
      </c>
      <c r="H5" s="104" t="s">
        <v>149</v>
      </c>
      <c r="I5" s="104">
        <v>25</v>
      </c>
      <c r="J5" s="104" t="s">
        <v>149</v>
      </c>
      <c r="K5" s="104" t="s">
        <v>149</v>
      </c>
      <c r="L5" s="104" t="s">
        <v>149</v>
      </c>
      <c r="M5" s="104" t="s">
        <v>149</v>
      </c>
      <c r="N5" s="104" t="s">
        <v>149</v>
      </c>
      <c r="O5" s="104" t="s">
        <v>149</v>
      </c>
      <c r="P5" s="104" t="s">
        <v>149</v>
      </c>
      <c r="Q5" s="104" t="s">
        <v>149</v>
      </c>
      <c r="R5" s="104" t="s">
        <v>149</v>
      </c>
      <c r="S5" s="104" t="s">
        <v>149</v>
      </c>
      <c r="T5" s="104" t="s">
        <v>149</v>
      </c>
      <c r="U5" s="104" t="s">
        <v>149</v>
      </c>
      <c r="V5" s="104">
        <v>19</v>
      </c>
      <c r="W5" s="104" t="s">
        <v>149</v>
      </c>
      <c r="X5" s="104" t="s">
        <v>149</v>
      </c>
      <c r="Y5" s="104">
        <v>9</v>
      </c>
      <c r="Z5" s="104">
        <v>12</v>
      </c>
      <c r="AA5" s="104" t="s">
        <v>149</v>
      </c>
      <c r="AB5" s="104" t="s">
        <v>149</v>
      </c>
      <c r="AC5" s="104" t="s">
        <v>149</v>
      </c>
      <c r="AD5" s="104" t="s">
        <v>149</v>
      </c>
      <c r="AE5" s="104" t="s">
        <v>149</v>
      </c>
      <c r="AF5" s="104" t="s">
        <v>149</v>
      </c>
      <c r="AG5" s="104" t="s">
        <v>149</v>
      </c>
      <c r="AH5" s="104" t="s">
        <v>149</v>
      </c>
    </row>
    <row r="6" spans="1:34" ht="20.100000000000001" customHeight="1">
      <c r="A6" s="138" t="s">
        <v>117</v>
      </c>
      <c r="B6" s="113">
        <f>SUM(C6:AH6)</f>
        <v>3</v>
      </c>
      <c r="C6" s="104" t="s">
        <v>149</v>
      </c>
      <c r="D6" s="104">
        <v>3</v>
      </c>
      <c r="E6" s="104" t="s">
        <v>149</v>
      </c>
      <c r="F6" s="104" t="s">
        <v>149</v>
      </c>
      <c r="G6" s="104" t="s">
        <v>149</v>
      </c>
      <c r="H6" s="104" t="s">
        <v>149</v>
      </c>
      <c r="I6" s="104" t="s">
        <v>149</v>
      </c>
      <c r="J6" s="104" t="s">
        <v>149</v>
      </c>
      <c r="K6" s="104" t="s">
        <v>149</v>
      </c>
      <c r="L6" s="104" t="s">
        <v>149</v>
      </c>
      <c r="M6" s="104" t="s">
        <v>149</v>
      </c>
      <c r="N6" s="104" t="s">
        <v>149</v>
      </c>
      <c r="O6" s="104" t="s">
        <v>149</v>
      </c>
      <c r="P6" s="104" t="s">
        <v>149</v>
      </c>
      <c r="Q6" s="104" t="s">
        <v>149</v>
      </c>
      <c r="R6" s="104" t="s">
        <v>149</v>
      </c>
      <c r="S6" s="104" t="s">
        <v>149</v>
      </c>
      <c r="T6" s="104" t="s">
        <v>149</v>
      </c>
      <c r="U6" s="104" t="s">
        <v>149</v>
      </c>
      <c r="V6" s="104" t="s">
        <v>149</v>
      </c>
      <c r="W6" s="104" t="s">
        <v>149</v>
      </c>
      <c r="X6" s="104" t="s">
        <v>149</v>
      </c>
      <c r="Y6" s="104" t="s">
        <v>149</v>
      </c>
      <c r="Z6" s="104" t="s">
        <v>149</v>
      </c>
      <c r="AA6" s="104" t="s">
        <v>149</v>
      </c>
      <c r="AB6" s="104" t="s">
        <v>149</v>
      </c>
      <c r="AC6" s="104" t="s">
        <v>149</v>
      </c>
      <c r="AD6" s="104" t="s">
        <v>149</v>
      </c>
      <c r="AE6" s="104" t="s">
        <v>149</v>
      </c>
      <c r="AF6" s="104" t="s">
        <v>149</v>
      </c>
      <c r="AG6" s="104" t="s">
        <v>149</v>
      </c>
      <c r="AH6" s="104" t="s">
        <v>149</v>
      </c>
    </row>
    <row r="7" spans="1:34" ht="20.100000000000001" customHeight="1">
      <c r="A7" s="139" t="s">
        <v>146</v>
      </c>
      <c r="B7" s="113">
        <f t="shared" si="1"/>
        <v>108</v>
      </c>
      <c r="C7" s="104" t="s">
        <v>149</v>
      </c>
      <c r="D7" s="104" t="s">
        <v>149</v>
      </c>
      <c r="E7" s="104" t="s">
        <v>149</v>
      </c>
      <c r="F7" s="104" t="s">
        <v>149</v>
      </c>
      <c r="G7" s="104" t="s">
        <v>149</v>
      </c>
      <c r="H7" s="104" t="s">
        <v>149</v>
      </c>
      <c r="I7" s="104" t="s">
        <v>149</v>
      </c>
      <c r="J7" s="104" t="s">
        <v>149</v>
      </c>
      <c r="K7" s="104" t="s">
        <v>149</v>
      </c>
      <c r="L7" s="104" t="s">
        <v>149</v>
      </c>
      <c r="M7" s="104" t="s">
        <v>149</v>
      </c>
      <c r="N7" s="104" t="s">
        <v>149</v>
      </c>
      <c r="O7" s="104" t="s">
        <v>149</v>
      </c>
      <c r="P7" s="104" t="s">
        <v>149</v>
      </c>
      <c r="Q7" s="104" t="s">
        <v>149</v>
      </c>
      <c r="R7" s="104">
        <v>30</v>
      </c>
      <c r="S7" s="104" t="s">
        <v>149</v>
      </c>
      <c r="T7" s="104" t="s">
        <v>149</v>
      </c>
      <c r="U7" s="104" t="s">
        <v>149</v>
      </c>
      <c r="V7" s="104">
        <v>78</v>
      </c>
      <c r="W7" s="104" t="s">
        <v>149</v>
      </c>
      <c r="X7" s="104" t="s">
        <v>149</v>
      </c>
      <c r="Y7" s="104" t="s">
        <v>149</v>
      </c>
      <c r="Z7" s="104" t="s">
        <v>149</v>
      </c>
      <c r="AA7" s="104" t="s">
        <v>149</v>
      </c>
      <c r="AB7" s="104" t="s">
        <v>149</v>
      </c>
      <c r="AC7" s="104" t="s">
        <v>149</v>
      </c>
      <c r="AD7" s="104" t="s">
        <v>149</v>
      </c>
      <c r="AE7" s="104" t="s">
        <v>149</v>
      </c>
      <c r="AF7" s="104" t="s">
        <v>149</v>
      </c>
      <c r="AG7" s="104" t="s">
        <v>149</v>
      </c>
      <c r="AH7" s="104" t="s">
        <v>149</v>
      </c>
    </row>
    <row r="8" spans="1:34" ht="20.100000000000001" customHeight="1">
      <c r="A8" s="140" t="s">
        <v>137</v>
      </c>
      <c r="B8" s="113">
        <f t="shared" si="1"/>
        <v>12</v>
      </c>
      <c r="C8" s="104" t="s">
        <v>149</v>
      </c>
      <c r="D8" s="104" t="s">
        <v>149</v>
      </c>
      <c r="E8" s="104" t="s">
        <v>149</v>
      </c>
      <c r="F8" s="104" t="s">
        <v>149</v>
      </c>
      <c r="G8" s="104" t="s">
        <v>149</v>
      </c>
      <c r="H8" s="104" t="s">
        <v>149</v>
      </c>
      <c r="I8" s="104">
        <v>3</v>
      </c>
      <c r="J8" s="104" t="s">
        <v>149</v>
      </c>
      <c r="K8" s="104" t="s">
        <v>149</v>
      </c>
      <c r="L8" s="104" t="s">
        <v>149</v>
      </c>
      <c r="M8" s="104" t="s">
        <v>149</v>
      </c>
      <c r="N8" s="104" t="s">
        <v>149</v>
      </c>
      <c r="O8" s="104" t="s">
        <v>149</v>
      </c>
      <c r="P8" s="104" t="s">
        <v>149</v>
      </c>
      <c r="Q8" s="104" t="s">
        <v>149</v>
      </c>
      <c r="R8" s="104" t="s">
        <v>149</v>
      </c>
      <c r="S8" s="104" t="s">
        <v>149</v>
      </c>
      <c r="T8" s="104" t="s">
        <v>149</v>
      </c>
      <c r="U8" s="104" t="s">
        <v>149</v>
      </c>
      <c r="V8" s="104" t="s">
        <v>149</v>
      </c>
      <c r="W8" s="104" t="s">
        <v>149</v>
      </c>
      <c r="X8" s="104" t="s">
        <v>149</v>
      </c>
      <c r="Y8" s="104">
        <v>9</v>
      </c>
      <c r="Z8" s="104" t="s">
        <v>149</v>
      </c>
      <c r="AA8" s="104" t="s">
        <v>149</v>
      </c>
      <c r="AB8" s="104" t="s">
        <v>149</v>
      </c>
      <c r="AC8" s="104" t="s">
        <v>149</v>
      </c>
      <c r="AD8" s="104" t="s">
        <v>149</v>
      </c>
      <c r="AE8" s="104" t="s">
        <v>149</v>
      </c>
      <c r="AF8" s="104" t="s">
        <v>149</v>
      </c>
      <c r="AG8" s="104" t="s">
        <v>149</v>
      </c>
      <c r="AH8" s="104" t="s">
        <v>149</v>
      </c>
    </row>
    <row r="9" spans="1:34" ht="25.5">
      <c r="A9" s="140" t="s">
        <v>136</v>
      </c>
      <c r="B9" s="113">
        <f t="shared" si="1"/>
        <v>68</v>
      </c>
      <c r="C9" s="104" t="s">
        <v>149</v>
      </c>
      <c r="D9" s="104" t="s">
        <v>149</v>
      </c>
      <c r="E9" s="104" t="s">
        <v>149</v>
      </c>
      <c r="F9" s="104" t="s">
        <v>149</v>
      </c>
      <c r="G9" s="104">
        <v>17</v>
      </c>
      <c r="H9" s="104" t="s">
        <v>149</v>
      </c>
      <c r="I9" s="104" t="s">
        <v>149</v>
      </c>
      <c r="J9" s="104" t="s">
        <v>149</v>
      </c>
      <c r="K9" s="104" t="s">
        <v>149</v>
      </c>
      <c r="L9" s="104" t="s">
        <v>149</v>
      </c>
      <c r="M9" s="104">
        <v>51</v>
      </c>
      <c r="N9" s="104" t="s">
        <v>149</v>
      </c>
      <c r="O9" s="104" t="s">
        <v>149</v>
      </c>
      <c r="P9" s="104" t="s">
        <v>149</v>
      </c>
      <c r="Q9" s="104" t="s">
        <v>149</v>
      </c>
      <c r="R9" s="104" t="s">
        <v>149</v>
      </c>
      <c r="S9" s="104" t="s">
        <v>149</v>
      </c>
      <c r="T9" s="104" t="s">
        <v>149</v>
      </c>
      <c r="U9" s="104" t="s">
        <v>149</v>
      </c>
      <c r="V9" s="104" t="s">
        <v>149</v>
      </c>
      <c r="W9" s="104" t="s">
        <v>149</v>
      </c>
      <c r="X9" s="104" t="s">
        <v>149</v>
      </c>
      <c r="Y9" s="104" t="s">
        <v>149</v>
      </c>
      <c r="Z9" s="104" t="s">
        <v>149</v>
      </c>
      <c r="AA9" s="104" t="s">
        <v>149</v>
      </c>
      <c r="AB9" s="104" t="s">
        <v>149</v>
      </c>
      <c r="AC9" s="104" t="s">
        <v>149</v>
      </c>
      <c r="AD9" s="104" t="s">
        <v>149</v>
      </c>
      <c r="AE9" s="104" t="s">
        <v>149</v>
      </c>
      <c r="AF9" s="104" t="s">
        <v>149</v>
      </c>
      <c r="AG9" s="104" t="s">
        <v>149</v>
      </c>
      <c r="AH9" s="104" t="s">
        <v>149</v>
      </c>
    </row>
    <row r="10" spans="1:34" ht="25.5">
      <c r="A10" s="140" t="s">
        <v>141</v>
      </c>
      <c r="B10" s="113">
        <f t="shared" si="1"/>
        <v>285</v>
      </c>
      <c r="C10" s="104">
        <v>43</v>
      </c>
      <c r="D10" s="104">
        <v>13</v>
      </c>
      <c r="E10" s="104" t="s">
        <v>149</v>
      </c>
      <c r="F10" s="104" t="s">
        <v>149</v>
      </c>
      <c r="G10" s="104" t="s">
        <v>149</v>
      </c>
      <c r="H10" s="104">
        <v>10</v>
      </c>
      <c r="I10" s="104">
        <v>5</v>
      </c>
      <c r="J10" s="104" t="s">
        <v>149</v>
      </c>
      <c r="K10" s="104" t="s">
        <v>149</v>
      </c>
      <c r="L10" s="104">
        <v>11</v>
      </c>
      <c r="M10" s="104" t="s">
        <v>149</v>
      </c>
      <c r="N10" s="104" t="s">
        <v>149</v>
      </c>
      <c r="O10" s="104" t="s">
        <v>149</v>
      </c>
      <c r="P10" s="104" t="s">
        <v>149</v>
      </c>
      <c r="Q10" s="104" t="s">
        <v>149</v>
      </c>
      <c r="R10" s="104" t="s">
        <v>149</v>
      </c>
      <c r="S10" s="104" t="s">
        <v>149</v>
      </c>
      <c r="T10" s="104">
        <v>89</v>
      </c>
      <c r="U10" s="104" t="s">
        <v>149</v>
      </c>
      <c r="V10" s="104">
        <v>114</v>
      </c>
      <c r="W10" s="104" t="s">
        <v>149</v>
      </c>
      <c r="X10" s="104" t="s">
        <v>149</v>
      </c>
      <c r="Y10" s="104" t="s">
        <v>149</v>
      </c>
      <c r="Z10" s="104" t="s">
        <v>149</v>
      </c>
      <c r="AA10" s="104" t="s">
        <v>149</v>
      </c>
      <c r="AB10" s="104" t="s">
        <v>149</v>
      </c>
      <c r="AC10" s="104" t="s">
        <v>149</v>
      </c>
      <c r="AD10" s="104" t="s">
        <v>149</v>
      </c>
      <c r="AE10" s="104" t="s">
        <v>149</v>
      </c>
      <c r="AF10" s="104" t="s">
        <v>149</v>
      </c>
      <c r="AG10" s="104" t="s">
        <v>149</v>
      </c>
      <c r="AH10" s="104" t="s">
        <v>149</v>
      </c>
    </row>
    <row r="11" spans="1:34" ht="25.5">
      <c r="A11" s="140" t="s">
        <v>175</v>
      </c>
      <c r="B11" s="113">
        <f t="shared" si="1"/>
        <v>127</v>
      </c>
      <c r="C11" s="104" t="s">
        <v>149</v>
      </c>
      <c r="D11" s="104" t="s">
        <v>149</v>
      </c>
      <c r="E11" s="104" t="s">
        <v>149</v>
      </c>
      <c r="F11" s="104" t="s">
        <v>149</v>
      </c>
      <c r="G11" s="104" t="s">
        <v>149</v>
      </c>
      <c r="H11" s="104">
        <v>11</v>
      </c>
      <c r="I11" s="104" t="s">
        <v>149</v>
      </c>
      <c r="J11" s="104" t="s">
        <v>149</v>
      </c>
      <c r="K11" s="104" t="s">
        <v>149</v>
      </c>
      <c r="L11" s="104" t="s">
        <v>149</v>
      </c>
      <c r="M11" s="104">
        <v>13</v>
      </c>
      <c r="N11" s="104">
        <v>23</v>
      </c>
      <c r="O11" s="104" t="s">
        <v>149</v>
      </c>
      <c r="P11" s="104" t="s">
        <v>149</v>
      </c>
      <c r="Q11" s="104" t="s">
        <v>149</v>
      </c>
      <c r="R11" s="104" t="s">
        <v>149</v>
      </c>
      <c r="S11" s="104">
        <v>22</v>
      </c>
      <c r="T11" s="104" t="s">
        <v>149</v>
      </c>
      <c r="U11" s="104" t="s">
        <v>149</v>
      </c>
      <c r="V11" s="104" t="s">
        <v>149</v>
      </c>
      <c r="W11" s="104" t="s">
        <v>149</v>
      </c>
      <c r="X11" s="104" t="s">
        <v>149</v>
      </c>
      <c r="Y11" s="104">
        <v>58</v>
      </c>
      <c r="Z11" s="104" t="s">
        <v>149</v>
      </c>
      <c r="AA11" s="104" t="s">
        <v>149</v>
      </c>
      <c r="AB11" s="104" t="s">
        <v>149</v>
      </c>
      <c r="AC11" s="104" t="s">
        <v>149</v>
      </c>
      <c r="AD11" s="104" t="s">
        <v>149</v>
      </c>
      <c r="AE11" s="104" t="s">
        <v>149</v>
      </c>
      <c r="AF11" s="104" t="s">
        <v>149</v>
      </c>
      <c r="AG11" s="104" t="s">
        <v>149</v>
      </c>
      <c r="AH11" s="104" t="s">
        <v>149</v>
      </c>
    </row>
    <row r="12" spans="1:34" ht="20.100000000000001" customHeight="1">
      <c r="A12" s="140" t="s">
        <v>118</v>
      </c>
      <c r="B12" s="113">
        <f t="shared" si="1"/>
        <v>1033</v>
      </c>
      <c r="C12" s="104">
        <v>47</v>
      </c>
      <c r="D12" s="104">
        <v>36</v>
      </c>
      <c r="E12" s="104" t="s">
        <v>149</v>
      </c>
      <c r="F12" s="104" t="s">
        <v>149</v>
      </c>
      <c r="G12" s="104">
        <v>90</v>
      </c>
      <c r="H12" s="104">
        <v>53</v>
      </c>
      <c r="I12" s="104">
        <v>57</v>
      </c>
      <c r="J12" s="104">
        <v>88</v>
      </c>
      <c r="K12" s="104" t="s">
        <v>149</v>
      </c>
      <c r="L12" s="104" t="s">
        <v>149</v>
      </c>
      <c r="M12" s="104">
        <v>75</v>
      </c>
      <c r="N12" s="104" t="s">
        <v>149</v>
      </c>
      <c r="O12" s="104">
        <v>38</v>
      </c>
      <c r="P12" s="104" t="s">
        <v>149</v>
      </c>
      <c r="Q12" s="104" t="s">
        <v>149</v>
      </c>
      <c r="R12" s="104" t="s">
        <v>149</v>
      </c>
      <c r="S12" s="104">
        <v>138</v>
      </c>
      <c r="T12" s="104">
        <v>112</v>
      </c>
      <c r="U12" s="104">
        <v>123</v>
      </c>
      <c r="V12" s="104">
        <v>119</v>
      </c>
      <c r="W12" s="104" t="s">
        <v>149</v>
      </c>
      <c r="X12" s="104">
        <v>43</v>
      </c>
      <c r="Y12" s="104">
        <v>14</v>
      </c>
      <c r="Z12" s="104" t="s">
        <v>149</v>
      </c>
      <c r="AA12" s="104" t="s">
        <v>149</v>
      </c>
      <c r="AB12" s="104" t="s">
        <v>149</v>
      </c>
      <c r="AC12" s="104" t="s">
        <v>149</v>
      </c>
      <c r="AD12" s="104" t="s">
        <v>149</v>
      </c>
      <c r="AE12" s="104" t="s">
        <v>149</v>
      </c>
      <c r="AF12" s="104" t="s">
        <v>149</v>
      </c>
      <c r="AG12" s="104" t="s">
        <v>149</v>
      </c>
      <c r="AH12" s="104" t="s">
        <v>149</v>
      </c>
    </row>
    <row r="13" spans="1:34" ht="20.100000000000001" customHeight="1">
      <c r="A13" s="140" t="s">
        <v>65</v>
      </c>
      <c r="B13" s="113">
        <f t="shared" si="1"/>
        <v>68</v>
      </c>
      <c r="C13" s="104" t="s">
        <v>149</v>
      </c>
      <c r="D13" s="104">
        <v>28</v>
      </c>
      <c r="E13" s="104" t="s">
        <v>149</v>
      </c>
      <c r="F13" s="104" t="s">
        <v>149</v>
      </c>
      <c r="G13" s="104" t="s">
        <v>149</v>
      </c>
      <c r="H13" s="104" t="s">
        <v>149</v>
      </c>
      <c r="I13" s="104">
        <v>17</v>
      </c>
      <c r="J13" s="104" t="s">
        <v>149</v>
      </c>
      <c r="K13" s="104" t="s">
        <v>149</v>
      </c>
      <c r="L13" s="104" t="s">
        <v>149</v>
      </c>
      <c r="M13" s="104" t="s">
        <v>149</v>
      </c>
      <c r="N13" s="104" t="s">
        <v>149</v>
      </c>
      <c r="O13" s="104" t="s">
        <v>149</v>
      </c>
      <c r="P13" s="104" t="s">
        <v>149</v>
      </c>
      <c r="Q13" s="104" t="s">
        <v>149</v>
      </c>
      <c r="R13" s="104" t="s">
        <v>149</v>
      </c>
      <c r="S13" s="104" t="s">
        <v>149</v>
      </c>
      <c r="T13" s="104" t="s">
        <v>149</v>
      </c>
      <c r="U13" s="104" t="s">
        <v>149</v>
      </c>
      <c r="V13" s="104">
        <v>17</v>
      </c>
      <c r="W13" s="104" t="s">
        <v>149</v>
      </c>
      <c r="X13" s="104" t="s">
        <v>149</v>
      </c>
      <c r="Y13" s="104">
        <v>1</v>
      </c>
      <c r="Z13" s="104">
        <v>5</v>
      </c>
      <c r="AA13" s="104" t="s">
        <v>149</v>
      </c>
      <c r="AB13" s="104" t="s">
        <v>149</v>
      </c>
      <c r="AC13" s="104" t="s">
        <v>149</v>
      </c>
      <c r="AD13" s="104" t="s">
        <v>149</v>
      </c>
      <c r="AE13" s="104" t="s">
        <v>149</v>
      </c>
      <c r="AF13" s="104" t="s">
        <v>149</v>
      </c>
      <c r="AG13" s="104" t="s">
        <v>149</v>
      </c>
      <c r="AH13" s="104" t="s">
        <v>149</v>
      </c>
    </row>
    <row r="14" spans="1:34" ht="25.5">
      <c r="A14" s="140" t="s">
        <v>174</v>
      </c>
      <c r="B14" s="113">
        <f t="shared" si="1"/>
        <v>65</v>
      </c>
      <c r="C14" s="104">
        <v>40</v>
      </c>
      <c r="D14" s="104" t="s">
        <v>149</v>
      </c>
      <c r="E14" s="104">
        <v>25</v>
      </c>
      <c r="F14" s="104" t="s">
        <v>149</v>
      </c>
      <c r="G14" s="104" t="s">
        <v>149</v>
      </c>
      <c r="H14" s="104" t="s">
        <v>149</v>
      </c>
      <c r="I14" s="104" t="s">
        <v>149</v>
      </c>
      <c r="J14" s="104" t="s">
        <v>149</v>
      </c>
      <c r="K14" s="104" t="s">
        <v>149</v>
      </c>
      <c r="L14" s="104" t="s">
        <v>149</v>
      </c>
      <c r="M14" s="104" t="s">
        <v>149</v>
      </c>
      <c r="N14" s="104" t="s">
        <v>149</v>
      </c>
      <c r="O14" s="104" t="s">
        <v>149</v>
      </c>
      <c r="P14" s="104" t="s">
        <v>149</v>
      </c>
      <c r="Q14" s="104" t="s">
        <v>149</v>
      </c>
      <c r="R14" s="104" t="s">
        <v>149</v>
      </c>
      <c r="S14" s="104" t="s">
        <v>149</v>
      </c>
      <c r="T14" s="104" t="s">
        <v>149</v>
      </c>
      <c r="U14" s="104" t="s">
        <v>149</v>
      </c>
      <c r="V14" s="104" t="s">
        <v>149</v>
      </c>
      <c r="W14" s="104" t="s">
        <v>149</v>
      </c>
      <c r="X14" s="104" t="s">
        <v>149</v>
      </c>
      <c r="Y14" s="104" t="s">
        <v>149</v>
      </c>
      <c r="Z14" s="104" t="s">
        <v>149</v>
      </c>
      <c r="AA14" s="104" t="s">
        <v>149</v>
      </c>
      <c r="AB14" s="104" t="s">
        <v>149</v>
      </c>
      <c r="AC14" s="104" t="s">
        <v>149</v>
      </c>
      <c r="AD14" s="104" t="s">
        <v>149</v>
      </c>
      <c r="AE14" s="104" t="s">
        <v>149</v>
      </c>
      <c r="AF14" s="104" t="s">
        <v>149</v>
      </c>
      <c r="AG14" s="104" t="s">
        <v>149</v>
      </c>
      <c r="AH14" s="104" t="s">
        <v>149</v>
      </c>
    </row>
    <row r="15" spans="1:34" ht="20.100000000000001" customHeight="1">
      <c r="A15" s="140" t="s">
        <v>143</v>
      </c>
      <c r="B15" s="113">
        <f t="shared" si="1"/>
        <v>11</v>
      </c>
      <c r="C15" s="104" t="s">
        <v>149</v>
      </c>
      <c r="D15" s="104" t="s">
        <v>149</v>
      </c>
      <c r="E15" s="104" t="s">
        <v>149</v>
      </c>
      <c r="F15" s="104" t="s">
        <v>149</v>
      </c>
      <c r="G15" s="104" t="s">
        <v>149</v>
      </c>
      <c r="H15" s="104" t="s">
        <v>149</v>
      </c>
      <c r="I15" s="104" t="s">
        <v>149</v>
      </c>
      <c r="J15" s="104" t="s">
        <v>149</v>
      </c>
      <c r="K15" s="104" t="s">
        <v>149</v>
      </c>
      <c r="L15" s="104" t="s">
        <v>149</v>
      </c>
      <c r="M15" s="104" t="s">
        <v>149</v>
      </c>
      <c r="N15" s="104" t="s">
        <v>149</v>
      </c>
      <c r="O15" s="104" t="s">
        <v>149</v>
      </c>
      <c r="P15" s="104" t="s">
        <v>149</v>
      </c>
      <c r="Q15" s="104" t="s">
        <v>149</v>
      </c>
      <c r="R15" s="104" t="s">
        <v>149</v>
      </c>
      <c r="S15" s="104" t="s">
        <v>149</v>
      </c>
      <c r="T15" s="104" t="s">
        <v>149</v>
      </c>
      <c r="U15" s="104" t="s">
        <v>149</v>
      </c>
      <c r="V15" s="104">
        <v>11</v>
      </c>
      <c r="W15" s="104" t="s">
        <v>149</v>
      </c>
      <c r="X15" s="104" t="s">
        <v>149</v>
      </c>
      <c r="Y15" s="104" t="s">
        <v>149</v>
      </c>
      <c r="Z15" s="104" t="s">
        <v>149</v>
      </c>
      <c r="AA15" s="104" t="s">
        <v>149</v>
      </c>
      <c r="AB15" s="104" t="s">
        <v>149</v>
      </c>
      <c r="AC15" s="104" t="s">
        <v>149</v>
      </c>
      <c r="AD15" s="104" t="s">
        <v>149</v>
      </c>
      <c r="AE15" s="104" t="s">
        <v>149</v>
      </c>
      <c r="AF15" s="104" t="s">
        <v>149</v>
      </c>
      <c r="AG15" s="104" t="s">
        <v>149</v>
      </c>
      <c r="AH15" s="104" t="s">
        <v>149</v>
      </c>
    </row>
    <row r="16" spans="1:34" ht="20.100000000000001" customHeight="1">
      <c r="A16" s="140" t="s">
        <v>66</v>
      </c>
      <c r="B16" s="113">
        <f t="shared" si="1"/>
        <v>1291</v>
      </c>
      <c r="C16" s="104" t="s">
        <v>149</v>
      </c>
      <c r="D16" s="104">
        <v>48</v>
      </c>
      <c r="E16" s="104">
        <v>67</v>
      </c>
      <c r="F16" s="104" t="s">
        <v>149</v>
      </c>
      <c r="G16" s="104">
        <v>40</v>
      </c>
      <c r="H16" s="104">
        <v>113</v>
      </c>
      <c r="I16" s="104">
        <v>25</v>
      </c>
      <c r="J16" s="104">
        <v>150</v>
      </c>
      <c r="K16" s="104" t="s">
        <v>149</v>
      </c>
      <c r="L16" s="104" t="s">
        <v>149</v>
      </c>
      <c r="M16" s="104">
        <v>14</v>
      </c>
      <c r="N16" s="104" t="s">
        <v>149</v>
      </c>
      <c r="O16" s="104">
        <v>70</v>
      </c>
      <c r="P16" s="104" t="s">
        <v>149</v>
      </c>
      <c r="Q16" s="104" t="s">
        <v>149</v>
      </c>
      <c r="R16" s="104" t="s">
        <v>149</v>
      </c>
      <c r="S16" s="104" t="s">
        <v>149</v>
      </c>
      <c r="T16" s="104">
        <v>274</v>
      </c>
      <c r="U16" s="104">
        <v>93</v>
      </c>
      <c r="V16" s="104">
        <v>288</v>
      </c>
      <c r="W16" s="104" t="s">
        <v>149</v>
      </c>
      <c r="X16" s="104">
        <v>66</v>
      </c>
      <c r="Y16" s="104">
        <v>11</v>
      </c>
      <c r="Z16" s="104" t="s">
        <v>149</v>
      </c>
      <c r="AA16" s="104" t="s">
        <v>149</v>
      </c>
      <c r="AB16" s="104">
        <v>32</v>
      </c>
      <c r="AC16" s="104" t="s">
        <v>149</v>
      </c>
      <c r="AD16" s="104" t="s">
        <v>149</v>
      </c>
      <c r="AE16" s="104" t="s">
        <v>149</v>
      </c>
      <c r="AF16" s="104" t="s">
        <v>149</v>
      </c>
      <c r="AG16" s="104" t="s">
        <v>149</v>
      </c>
      <c r="AH16" s="104" t="s">
        <v>149</v>
      </c>
    </row>
    <row r="17" spans="1:34" ht="20.100000000000001" customHeight="1">
      <c r="A17" s="140" t="s">
        <v>122</v>
      </c>
      <c r="B17" s="113">
        <f t="shared" si="1"/>
        <v>102</v>
      </c>
      <c r="C17" s="104" t="s">
        <v>149</v>
      </c>
      <c r="D17" s="104" t="s">
        <v>149</v>
      </c>
      <c r="E17" s="104" t="s">
        <v>149</v>
      </c>
      <c r="F17" s="104" t="s">
        <v>149</v>
      </c>
      <c r="G17" s="104" t="s">
        <v>149</v>
      </c>
      <c r="H17" s="104">
        <v>102</v>
      </c>
      <c r="I17" s="104" t="s">
        <v>149</v>
      </c>
      <c r="J17" s="104" t="s">
        <v>149</v>
      </c>
      <c r="K17" s="104" t="s">
        <v>149</v>
      </c>
      <c r="L17" s="104" t="s">
        <v>149</v>
      </c>
      <c r="M17" s="104" t="s">
        <v>149</v>
      </c>
      <c r="N17" s="104" t="s">
        <v>149</v>
      </c>
      <c r="O17" s="104" t="s">
        <v>149</v>
      </c>
      <c r="P17" s="104" t="s">
        <v>149</v>
      </c>
      <c r="Q17" s="104" t="s">
        <v>149</v>
      </c>
      <c r="R17" s="104" t="s">
        <v>149</v>
      </c>
      <c r="S17" s="104" t="s">
        <v>149</v>
      </c>
      <c r="T17" s="104" t="s">
        <v>149</v>
      </c>
      <c r="U17" s="104" t="s">
        <v>149</v>
      </c>
      <c r="V17" s="104" t="s">
        <v>149</v>
      </c>
      <c r="W17" s="104" t="s">
        <v>149</v>
      </c>
      <c r="X17" s="104" t="s">
        <v>149</v>
      </c>
      <c r="Y17" s="104" t="s">
        <v>149</v>
      </c>
      <c r="Z17" s="104" t="s">
        <v>149</v>
      </c>
      <c r="AA17" s="104" t="s">
        <v>149</v>
      </c>
      <c r="AB17" s="104" t="s">
        <v>149</v>
      </c>
      <c r="AC17" s="104" t="s">
        <v>149</v>
      </c>
      <c r="AD17" s="104" t="s">
        <v>149</v>
      </c>
      <c r="AE17" s="104" t="s">
        <v>149</v>
      </c>
      <c r="AF17" s="104" t="s">
        <v>149</v>
      </c>
      <c r="AG17" s="104" t="s">
        <v>149</v>
      </c>
      <c r="AH17" s="104" t="s">
        <v>149</v>
      </c>
    </row>
    <row r="18" spans="1:34" ht="20.100000000000001" customHeight="1">
      <c r="A18" s="140" t="s">
        <v>139</v>
      </c>
      <c r="B18" s="113">
        <f t="shared" si="1"/>
        <v>4100</v>
      </c>
      <c r="C18" s="104">
        <v>129</v>
      </c>
      <c r="D18" s="104" t="s">
        <v>149</v>
      </c>
      <c r="E18" s="104" t="s">
        <v>149</v>
      </c>
      <c r="F18" s="104" t="s">
        <v>149</v>
      </c>
      <c r="G18" s="104">
        <v>786</v>
      </c>
      <c r="H18" s="104">
        <v>121</v>
      </c>
      <c r="I18" s="104" t="s">
        <v>149</v>
      </c>
      <c r="J18" s="104" t="s">
        <v>149</v>
      </c>
      <c r="K18" s="104" t="s">
        <v>149</v>
      </c>
      <c r="L18" s="104" t="s">
        <v>149</v>
      </c>
      <c r="M18" s="104">
        <v>187</v>
      </c>
      <c r="N18" s="104">
        <v>90</v>
      </c>
      <c r="O18" s="104">
        <v>200</v>
      </c>
      <c r="P18" s="104" t="s">
        <v>149</v>
      </c>
      <c r="Q18" s="104" t="s">
        <v>149</v>
      </c>
      <c r="R18" s="104">
        <v>101</v>
      </c>
      <c r="S18" s="104">
        <v>369</v>
      </c>
      <c r="T18" s="104">
        <v>1017</v>
      </c>
      <c r="U18" s="104">
        <v>341</v>
      </c>
      <c r="V18" s="104">
        <v>182</v>
      </c>
      <c r="W18" s="104" t="s">
        <v>149</v>
      </c>
      <c r="X18" s="104">
        <v>351</v>
      </c>
      <c r="Y18" s="104">
        <v>226</v>
      </c>
      <c r="Z18" s="104" t="s">
        <v>149</v>
      </c>
      <c r="AA18" s="104" t="s">
        <v>149</v>
      </c>
      <c r="AB18" s="104" t="s">
        <v>149</v>
      </c>
      <c r="AC18" s="104" t="s">
        <v>149</v>
      </c>
      <c r="AD18" s="104" t="s">
        <v>149</v>
      </c>
      <c r="AE18" s="104" t="s">
        <v>149</v>
      </c>
      <c r="AF18" s="104" t="s">
        <v>149</v>
      </c>
      <c r="AG18" s="104" t="s">
        <v>149</v>
      </c>
      <c r="AH18" s="104" t="s">
        <v>149</v>
      </c>
    </row>
    <row r="19" spans="1:34" ht="20.100000000000001" customHeight="1">
      <c r="A19" s="192" t="s">
        <v>68</v>
      </c>
      <c r="B19" s="193">
        <f t="shared" si="1"/>
        <v>2502</v>
      </c>
      <c r="C19" s="194">
        <v>95</v>
      </c>
      <c r="D19" s="194">
        <v>110</v>
      </c>
      <c r="E19" s="194" t="s">
        <v>149</v>
      </c>
      <c r="F19" s="194" t="s">
        <v>149</v>
      </c>
      <c r="G19" s="194">
        <v>133</v>
      </c>
      <c r="H19" s="194">
        <v>77</v>
      </c>
      <c r="I19" s="194">
        <v>107</v>
      </c>
      <c r="J19" s="194">
        <v>165</v>
      </c>
      <c r="K19" s="194" t="s">
        <v>149</v>
      </c>
      <c r="L19" s="194">
        <v>51</v>
      </c>
      <c r="M19" s="194">
        <v>150</v>
      </c>
      <c r="N19" s="194">
        <v>35</v>
      </c>
      <c r="O19" s="194">
        <v>88</v>
      </c>
      <c r="P19" s="194" t="s">
        <v>149</v>
      </c>
      <c r="Q19" s="194">
        <v>47</v>
      </c>
      <c r="R19" s="194">
        <v>30</v>
      </c>
      <c r="S19" s="194">
        <v>197</v>
      </c>
      <c r="T19" s="194">
        <v>443</v>
      </c>
      <c r="U19" s="194">
        <v>87</v>
      </c>
      <c r="V19" s="194">
        <v>336</v>
      </c>
      <c r="W19" s="194" t="s">
        <v>149</v>
      </c>
      <c r="X19" s="194">
        <v>221</v>
      </c>
      <c r="Y19" s="194">
        <v>98</v>
      </c>
      <c r="Z19" s="194">
        <v>27</v>
      </c>
      <c r="AA19" s="194" t="s">
        <v>149</v>
      </c>
      <c r="AB19" s="194" t="s">
        <v>149</v>
      </c>
      <c r="AC19" s="194" t="s">
        <v>149</v>
      </c>
      <c r="AD19" s="194" t="s">
        <v>149</v>
      </c>
      <c r="AE19" s="194" t="s">
        <v>149</v>
      </c>
      <c r="AF19" s="194" t="s">
        <v>149</v>
      </c>
      <c r="AG19" s="194">
        <v>5</v>
      </c>
      <c r="AH19" s="194" t="s">
        <v>149</v>
      </c>
    </row>
    <row r="20" spans="1:34" ht="25.5">
      <c r="A20" s="138" t="s">
        <v>173</v>
      </c>
      <c r="B20" s="113">
        <f t="shared" si="1"/>
        <v>85</v>
      </c>
      <c r="C20" s="200" t="s">
        <v>149</v>
      </c>
      <c r="D20" s="200" t="s">
        <v>149</v>
      </c>
      <c r="E20" s="200" t="s">
        <v>149</v>
      </c>
      <c r="F20" s="200" t="s">
        <v>149</v>
      </c>
      <c r="G20" s="200" t="s">
        <v>149</v>
      </c>
      <c r="H20" s="200" t="s">
        <v>149</v>
      </c>
      <c r="I20" s="200" t="s">
        <v>149</v>
      </c>
      <c r="J20" s="200" t="s">
        <v>149</v>
      </c>
      <c r="K20" s="200" t="s">
        <v>149</v>
      </c>
      <c r="L20" s="200" t="s">
        <v>149</v>
      </c>
      <c r="M20" s="200" t="s">
        <v>149</v>
      </c>
      <c r="N20" s="200" t="s">
        <v>149</v>
      </c>
      <c r="O20" s="200" t="s">
        <v>149</v>
      </c>
      <c r="P20" s="200" t="s">
        <v>149</v>
      </c>
      <c r="Q20" s="200" t="s">
        <v>149</v>
      </c>
      <c r="R20" s="200" t="s">
        <v>149</v>
      </c>
      <c r="S20" s="200" t="s">
        <v>149</v>
      </c>
      <c r="T20" s="200">
        <v>85</v>
      </c>
      <c r="U20" s="200" t="s">
        <v>149</v>
      </c>
      <c r="V20" s="200" t="s">
        <v>149</v>
      </c>
      <c r="W20" s="200" t="s">
        <v>149</v>
      </c>
      <c r="X20" s="200" t="s">
        <v>149</v>
      </c>
      <c r="Y20" s="200" t="s">
        <v>149</v>
      </c>
      <c r="Z20" s="200" t="s">
        <v>149</v>
      </c>
      <c r="AA20" s="200" t="s">
        <v>149</v>
      </c>
      <c r="AB20" s="200" t="s">
        <v>149</v>
      </c>
      <c r="AC20" s="200" t="s">
        <v>149</v>
      </c>
      <c r="AD20" s="200" t="s">
        <v>149</v>
      </c>
      <c r="AE20" s="200" t="s">
        <v>149</v>
      </c>
      <c r="AF20" s="200" t="s">
        <v>149</v>
      </c>
      <c r="AG20" s="200" t="s">
        <v>149</v>
      </c>
      <c r="AH20" s="200" t="s">
        <v>149</v>
      </c>
    </row>
    <row r="21" spans="1:34" ht="25.5">
      <c r="A21" s="138" t="s">
        <v>172</v>
      </c>
      <c r="B21" s="113">
        <f t="shared" si="1"/>
        <v>244</v>
      </c>
      <c r="C21" s="200" t="s">
        <v>149</v>
      </c>
      <c r="D21" s="200" t="s">
        <v>149</v>
      </c>
      <c r="E21" s="200" t="s">
        <v>149</v>
      </c>
      <c r="F21" s="200" t="s">
        <v>149</v>
      </c>
      <c r="G21" s="200">
        <v>114</v>
      </c>
      <c r="H21" s="200">
        <v>5</v>
      </c>
      <c r="I21" s="200" t="s">
        <v>149</v>
      </c>
      <c r="J21" s="200" t="s">
        <v>149</v>
      </c>
      <c r="K21" s="200" t="s">
        <v>149</v>
      </c>
      <c r="L21" s="200" t="s">
        <v>149</v>
      </c>
      <c r="M21" s="200">
        <v>5</v>
      </c>
      <c r="N21" s="200" t="s">
        <v>149</v>
      </c>
      <c r="O21" s="200" t="s">
        <v>149</v>
      </c>
      <c r="P21" s="200" t="s">
        <v>149</v>
      </c>
      <c r="Q21" s="200" t="s">
        <v>149</v>
      </c>
      <c r="R21" s="200" t="s">
        <v>149</v>
      </c>
      <c r="S21" s="200">
        <v>50</v>
      </c>
      <c r="T21" s="200">
        <v>32</v>
      </c>
      <c r="U21" s="200">
        <v>38</v>
      </c>
      <c r="V21" s="200" t="s">
        <v>149</v>
      </c>
      <c r="W21" s="200" t="s">
        <v>149</v>
      </c>
      <c r="X21" s="200" t="s">
        <v>149</v>
      </c>
      <c r="Y21" s="200" t="s">
        <v>149</v>
      </c>
      <c r="Z21" s="200" t="s">
        <v>149</v>
      </c>
      <c r="AA21" s="200" t="s">
        <v>149</v>
      </c>
      <c r="AB21" s="200" t="s">
        <v>149</v>
      </c>
      <c r="AC21" s="200" t="s">
        <v>149</v>
      </c>
      <c r="AD21" s="200" t="s">
        <v>149</v>
      </c>
      <c r="AE21" s="200" t="s">
        <v>149</v>
      </c>
      <c r="AF21" s="200" t="s">
        <v>149</v>
      </c>
      <c r="AG21" s="200" t="s">
        <v>149</v>
      </c>
      <c r="AH21" s="200" t="s">
        <v>149</v>
      </c>
    </row>
    <row r="22" spans="1:34" ht="25.5">
      <c r="A22" s="138" t="s">
        <v>138</v>
      </c>
      <c r="B22" s="113">
        <f t="shared" si="1"/>
        <v>7</v>
      </c>
      <c r="C22" s="200" t="s">
        <v>149</v>
      </c>
      <c r="D22" s="200" t="s">
        <v>149</v>
      </c>
      <c r="E22" s="200" t="s">
        <v>149</v>
      </c>
      <c r="F22" s="200" t="s">
        <v>149</v>
      </c>
      <c r="G22" s="200" t="s">
        <v>149</v>
      </c>
      <c r="H22" s="200" t="s">
        <v>149</v>
      </c>
      <c r="I22" s="200" t="s">
        <v>149</v>
      </c>
      <c r="J22" s="200" t="s">
        <v>149</v>
      </c>
      <c r="K22" s="200" t="s">
        <v>149</v>
      </c>
      <c r="L22" s="200" t="s">
        <v>149</v>
      </c>
      <c r="M22" s="200" t="s">
        <v>149</v>
      </c>
      <c r="N22" s="200" t="s">
        <v>149</v>
      </c>
      <c r="O22" s="200" t="s">
        <v>149</v>
      </c>
      <c r="P22" s="200" t="s">
        <v>149</v>
      </c>
      <c r="Q22" s="200" t="s">
        <v>149</v>
      </c>
      <c r="R22" s="200" t="s">
        <v>149</v>
      </c>
      <c r="S22" s="200" t="s">
        <v>149</v>
      </c>
      <c r="T22" s="200" t="s">
        <v>149</v>
      </c>
      <c r="U22" s="200" t="s">
        <v>149</v>
      </c>
      <c r="V22" s="200">
        <v>7</v>
      </c>
      <c r="W22" s="200" t="s">
        <v>149</v>
      </c>
      <c r="X22" s="200" t="s">
        <v>149</v>
      </c>
      <c r="Y22" s="200" t="s">
        <v>149</v>
      </c>
      <c r="Z22" s="200" t="s">
        <v>149</v>
      </c>
      <c r="AA22" s="200" t="s">
        <v>149</v>
      </c>
      <c r="AB22" s="200" t="s">
        <v>149</v>
      </c>
      <c r="AC22" s="200" t="s">
        <v>149</v>
      </c>
      <c r="AD22" s="200" t="s">
        <v>149</v>
      </c>
      <c r="AE22" s="200" t="s">
        <v>149</v>
      </c>
      <c r="AF22" s="200" t="s">
        <v>149</v>
      </c>
      <c r="AG22" s="200" t="s">
        <v>149</v>
      </c>
      <c r="AH22" s="200" t="s">
        <v>149</v>
      </c>
    </row>
    <row r="23" spans="1:34">
      <c r="A23" s="197"/>
      <c r="B23" s="198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 t="s">
        <v>171</v>
      </c>
    </row>
    <row r="24" spans="1:34" ht="60" customHeight="1">
      <c r="A24" s="232" t="s">
        <v>133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</row>
    <row r="25" spans="1:34" s="203" customFormat="1" ht="12.75" customHeight="1">
      <c r="A25" s="249" t="s">
        <v>168</v>
      </c>
      <c r="B25" s="249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AH25" s="204" t="s">
        <v>147</v>
      </c>
    </row>
    <row r="26" spans="1:34" s="206" customFormat="1" ht="66">
      <c r="A26" s="205" t="s">
        <v>135</v>
      </c>
      <c r="B26" s="215" t="s">
        <v>47</v>
      </c>
      <c r="C26" s="216" t="s">
        <v>11</v>
      </c>
      <c r="D26" s="216" t="s">
        <v>17</v>
      </c>
      <c r="E26" s="216" t="s">
        <v>14</v>
      </c>
      <c r="F26" s="216" t="s">
        <v>21</v>
      </c>
      <c r="G26" s="216" t="s">
        <v>5</v>
      </c>
      <c r="H26" s="216" t="s">
        <v>19</v>
      </c>
      <c r="I26" s="216" t="s">
        <v>55</v>
      </c>
      <c r="J26" s="216" t="s">
        <v>56</v>
      </c>
      <c r="K26" s="216" t="s">
        <v>57</v>
      </c>
      <c r="L26" s="216" t="s">
        <v>9</v>
      </c>
      <c r="M26" s="216" t="s">
        <v>12</v>
      </c>
      <c r="N26" s="216" t="s">
        <v>10</v>
      </c>
      <c r="O26" s="216" t="s">
        <v>8</v>
      </c>
      <c r="P26" s="216" t="s">
        <v>22</v>
      </c>
      <c r="Q26" s="216" t="s">
        <v>18</v>
      </c>
      <c r="R26" s="216" t="s">
        <v>24</v>
      </c>
      <c r="S26" s="216" t="s">
        <v>13</v>
      </c>
      <c r="T26" s="216" t="s">
        <v>6</v>
      </c>
      <c r="U26" s="216" t="s">
        <v>4</v>
      </c>
      <c r="V26" s="216" t="s">
        <v>3</v>
      </c>
      <c r="W26" s="216" t="s">
        <v>23</v>
      </c>
      <c r="X26" s="216" t="s">
        <v>7</v>
      </c>
      <c r="Y26" s="216" t="s">
        <v>20</v>
      </c>
      <c r="Z26" s="216" t="s">
        <v>16</v>
      </c>
      <c r="AA26" s="216" t="s">
        <v>52</v>
      </c>
      <c r="AB26" s="217" t="s">
        <v>103</v>
      </c>
      <c r="AC26" s="217" t="s">
        <v>105</v>
      </c>
      <c r="AD26" s="217" t="s">
        <v>107</v>
      </c>
      <c r="AE26" s="217" t="s">
        <v>104</v>
      </c>
      <c r="AF26" s="217" t="s">
        <v>106</v>
      </c>
      <c r="AG26" s="217" t="s">
        <v>108</v>
      </c>
      <c r="AH26" s="217" t="s">
        <v>109</v>
      </c>
    </row>
    <row r="27" spans="1:34" ht="20.100000000000001" customHeight="1">
      <c r="A27" s="138" t="s">
        <v>142</v>
      </c>
      <c r="B27" s="113">
        <f t="shared" si="1"/>
        <v>125</v>
      </c>
      <c r="C27" s="200" t="s">
        <v>149</v>
      </c>
      <c r="D27" s="200" t="s">
        <v>149</v>
      </c>
      <c r="E27" s="200" t="s">
        <v>149</v>
      </c>
      <c r="F27" s="200" t="s">
        <v>149</v>
      </c>
      <c r="G27" s="200" t="s">
        <v>149</v>
      </c>
      <c r="H27" s="200" t="s">
        <v>149</v>
      </c>
      <c r="I27" s="200" t="s">
        <v>149</v>
      </c>
      <c r="J27" s="200" t="s">
        <v>149</v>
      </c>
      <c r="K27" s="200" t="s">
        <v>149</v>
      </c>
      <c r="L27" s="200" t="s">
        <v>149</v>
      </c>
      <c r="M27" s="200" t="s">
        <v>149</v>
      </c>
      <c r="N27" s="200" t="s">
        <v>149</v>
      </c>
      <c r="O27" s="200" t="s">
        <v>149</v>
      </c>
      <c r="P27" s="200" t="s">
        <v>149</v>
      </c>
      <c r="Q27" s="200" t="s">
        <v>149</v>
      </c>
      <c r="R27" s="200" t="s">
        <v>149</v>
      </c>
      <c r="S27" s="200" t="s">
        <v>149</v>
      </c>
      <c r="T27" s="200" t="s">
        <v>149</v>
      </c>
      <c r="U27" s="200" t="s">
        <v>149</v>
      </c>
      <c r="V27" s="200">
        <v>125</v>
      </c>
      <c r="W27" s="200" t="s">
        <v>149</v>
      </c>
      <c r="X27" s="200" t="s">
        <v>149</v>
      </c>
      <c r="Y27" s="200" t="s">
        <v>149</v>
      </c>
      <c r="Z27" s="200" t="s">
        <v>149</v>
      </c>
      <c r="AA27" s="200" t="s">
        <v>149</v>
      </c>
      <c r="AB27" s="200" t="s">
        <v>149</v>
      </c>
      <c r="AC27" s="200" t="s">
        <v>149</v>
      </c>
      <c r="AD27" s="200" t="s">
        <v>149</v>
      </c>
      <c r="AE27" s="200" t="s">
        <v>149</v>
      </c>
      <c r="AF27" s="200" t="s">
        <v>149</v>
      </c>
      <c r="AG27" s="200" t="s">
        <v>149</v>
      </c>
      <c r="AH27" s="200" t="s">
        <v>149</v>
      </c>
    </row>
    <row r="28" spans="1:34" ht="25.5">
      <c r="A28" s="138" t="s">
        <v>140</v>
      </c>
      <c r="B28" s="113">
        <f t="shared" si="1"/>
        <v>39</v>
      </c>
      <c r="C28" s="200" t="s">
        <v>149</v>
      </c>
      <c r="D28" s="200">
        <v>3</v>
      </c>
      <c r="E28" s="200" t="s">
        <v>149</v>
      </c>
      <c r="F28" s="200" t="s">
        <v>149</v>
      </c>
      <c r="G28" s="200" t="s">
        <v>149</v>
      </c>
      <c r="H28" s="200" t="s">
        <v>149</v>
      </c>
      <c r="I28" s="200" t="s">
        <v>149</v>
      </c>
      <c r="J28" s="200" t="s">
        <v>149</v>
      </c>
      <c r="K28" s="200" t="s">
        <v>149</v>
      </c>
      <c r="L28" s="200" t="s">
        <v>149</v>
      </c>
      <c r="M28" s="200" t="s">
        <v>149</v>
      </c>
      <c r="N28" s="200" t="s">
        <v>149</v>
      </c>
      <c r="O28" s="200" t="s">
        <v>149</v>
      </c>
      <c r="P28" s="200" t="s">
        <v>149</v>
      </c>
      <c r="Q28" s="200" t="s">
        <v>149</v>
      </c>
      <c r="R28" s="200" t="s">
        <v>149</v>
      </c>
      <c r="S28" s="200" t="s">
        <v>149</v>
      </c>
      <c r="T28" s="200" t="s">
        <v>149</v>
      </c>
      <c r="U28" s="200" t="s">
        <v>149</v>
      </c>
      <c r="V28" s="200">
        <v>36</v>
      </c>
      <c r="W28" s="200" t="s">
        <v>149</v>
      </c>
      <c r="X28" s="200" t="s">
        <v>149</v>
      </c>
      <c r="Y28" s="200" t="s">
        <v>149</v>
      </c>
      <c r="Z28" s="200" t="s">
        <v>149</v>
      </c>
      <c r="AA28" s="200" t="s">
        <v>149</v>
      </c>
      <c r="AB28" s="200" t="s">
        <v>149</v>
      </c>
      <c r="AC28" s="200" t="s">
        <v>149</v>
      </c>
      <c r="AD28" s="200" t="s">
        <v>149</v>
      </c>
      <c r="AE28" s="200" t="s">
        <v>149</v>
      </c>
      <c r="AF28" s="200" t="s">
        <v>149</v>
      </c>
      <c r="AG28" s="200" t="s">
        <v>149</v>
      </c>
      <c r="AH28" s="200" t="s">
        <v>149</v>
      </c>
    </row>
    <row r="29" spans="1:34" ht="20.100000000000001" customHeight="1">
      <c r="A29" s="138" t="s">
        <v>123</v>
      </c>
      <c r="B29" s="113">
        <f t="shared" si="1"/>
        <v>45</v>
      </c>
      <c r="C29" s="200" t="s">
        <v>149</v>
      </c>
      <c r="D29" s="200" t="s">
        <v>149</v>
      </c>
      <c r="E29" s="200" t="s">
        <v>149</v>
      </c>
      <c r="F29" s="200" t="s">
        <v>149</v>
      </c>
      <c r="G29" s="200" t="s">
        <v>149</v>
      </c>
      <c r="H29" s="200" t="s">
        <v>149</v>
      </c>
      <c r="I29" s="200" t="s">
        <v>149</v>
      </c>
      <c r="J29" s="200" t="s">
        <v>149</v>
      </c>
      <c r="K29" s="200" t="s">
        <v>149</v>
      </c>
      <c r="L29" s="200" t="s">
        <v>149</v>
      </c>
      <c r="M29" s="200" t="s">
        <v>149</v>
      </c>
      <c r="N29" s="200" t="s">
        <v>149</v>
      </c>
      <c r="O29" s="200" t="s">
        <v>149</v>
      </c>
      <c r="P29" s="200" t="s">
        <v>149</v>
      </c>
      <c r="Q29" s="200" t="s">
        <v>149</v>
      </c>
      <c r="R29" s="200" t="s">
        <v>149</v>
      </c>
      <c r="S29" s="200">
        <v>45</v>
      </c>
      <c r="T29" s="200" t="s">
        <v>149</v>
      </c>
      <c r="U29" s="200" t="s">
        <v>149</v>
      </c>
      <c r="V29" s="200" t="s">
        <v>149</v>
      </c>
      <c r="W29" s="200" t="s">
        <v>149</v>
      </c>
      <c r="X29" s="200" t="s">
        <v>149</v>
      </c>
      <c r="Y29" s="200" t="s">
        <v>149</v>
      </c>
      <c r="Z29" s="200" t="s">
        <v>149</v>
      </c>
      <c r="AA29" s="200" t="s">
        <v>149</v>
      </c>
      <c r="AB29" s="200" t="s">
        <v>149</v>
      </c>
      <c r="AC29" s="200" t="s">
        <v>149</v>
      </c>
      <c r="AD29" s="200" t="s">
        <v>149</v>
      </c>
      <c r="AE29" s="200" t="s">
        <v>149</v>
      </c>
      <c r="AF29" s="200" t="s">
        <v>149</v>
      </c>
      <c r="AG29" s="200" t="s">
        <v>149</v>
      </c>
      <c r="AH29" s="200" t="s">
        <v>149</v>
      </c>
    </row>
    <row r="30" spans="1:34" ht="20.100000000000001" customHeight="1">
      <c r="A30" s="139" t="s">
        <v>145</v>
      </c>
      <c r="B30" s="195">
        <f t="shared" si="1"/>
        <v>40</v>
      </c>
      <c r="C30" s="196" t="s">
        <v>149</v>
      </c>
      <c r="D30" s="196" t="s">
        <v>149</v>
      </c>
      <c r="E30" s="196" t="s">
        <v>149</v>
      </c>
      <c r="F30" s="196" t="s">
        <v>149</v>
      </c>
      <c r="G30" s="196" t="s">
        <v>149</v>
      </c>
      <c r="H30" s="196" t="s">
        <v>149</v>
      </c>
      <c r="I30" s="196" t="s">
        <v>149</v>
      </c>
      <c r="J30" s="196">
        <v>40</v>
      </c>
      <c r="K30" s="196" t="s">
        <v>149</v>
      </c>
      <c r="L30" s="196" t="s">
        <v>149</v>
      </c>
      <c r="M30" s="196" t="s">
        <v>149</v>
      </c>
      <c r="N30" s="196" t="s">
        <v>149</v>
      </c>
      <c r="O30" s="196" t="s">
        <v>149</v>
      </c>
      <c r="P30" s="196" t="s">
        <v>149</v>
      </c>
      <c r="Q30" s="196" t="s">
        <v>149</v>
      </c>
      <c r="R30" s="196" t="s">
        <v>149</v>
      </c>
      <c r="S30" s="196" t="s">
        <v>149</v>
      </c>
      <c r="T30" s="196" t="s">
        <v>149</v>
      </c>
      <c r="U30" s="196" t="s">
        <v>149</v>
      </c>
      <c r="V30" s="196" t="s">
        <v>149</v>
      </c>
      <c r="W30" s="196" t="s">
        <v>149</v>
      </c>
      <c r="X30" s="196" t="s">
        <v>149</v>
      </c>
      <c r="Y30" s="196" t="s">
        <v>149</v>
      </c>
      <c r="Z30" s="196" t="s">
        <v>149</v>
      </c>
      <c r="AA30" s="196" t="s">
        <v>149</v>
      </c>
      <c r="AB30" s="196" t="s">
        <v>149</v>
      </c>
      <c r="AC30" s="196" t="s">
        <v>149</v>
      </c>
      <c r="AD30" s="196" t="s">
        <v>149</v>
      </c>
      <c r="AE30" s="196" t="s">
        <v>149</v>
      </c>
      <c r="AF30" s="196" t="s">
        <v>149</v>
      </c>
      <c r="AG30" s="196" t="s">
        <v>149</v>
      </c>
      <c r="AH30" s="196" t="s">
        <v>149</v>
      </c>
    </row>
    <row r="31" spans="1:34" ht="20.100000000000001" customHeight="1">
      <c r="A31" s="140" t="s">
        <v>178</v>
      </c>
      <c r="B31" s="113">
        <f t="shared" si="1"/>
        <v>1055</v>
      </c>
      <c r="C31" s="104">
        <v>79</v>
      </c>
      <c r="D31" s="104">
        <v>13</v>
      </c>
      <c r="E31" s="104">
        <v>53</v>
      </c>
      <c r="F31" s="104" t="s">
        <v>149</v>
      </c>
      <c r="G31" s="104">
        <v>167</v>
      </c>
      <c r="H31" s="104" t="s">
        <v>149</v>
      </c>
      <c r="I31" s="104" t="s">
        <v>149</v>
      </c>
      <c r="J31" s="104" t="s">
        <v>149</v>
      </c>
      <c r="K31" s="104" t="s">
        <v>149</v>
      </c>
      <c r="L31" s="104" t="s">
        <v>149</v>
      </c>
      <c r="M31" s="104">
        <v>92</v>
      </c>
      <c r="N31" s="104" t="s">
        <v>149</v>
      </c>
      <c r="O31" s="104" t="s">
        <v>149</v>
      </c>
      <c r="P31" s="104" t="s">
        <v>149</v>
      </c>
      <c r="Q31" s="104" t="s">
        <v>149</v>
      </c>
      <c r="R31" s="104" t="s">
        <v>149</v>
      </c>
      <c r="S31" s="104">
        <v>186</v>
      </c>
      <c r="T31" s="104">
        <v>145</v>
      </c>
      <c r="U31" s="104" t="s">
        <v>149</v>
      </c>
      <c r="V31" s="104">
        <v>99</v>
      </c>
      <c r="W31" s="104" t="s">
        <v>149</v>
      </c>
      <c r="X31" s="104">
        <v>221</v>
      </c>
      <c r="Y31" s="104" t="s">
        <v>149</v>
      </c>
      <c r="Z31" s="104" t="s">
        <v>149</v>
      </c>
      <c r="AA31" s="104" t="s">
        <v>149</v>
      </c>
      <c r="AB31" s="104" t="s">
        <v>149</v>
      </c>
      <c r="AC31" s="104" t="s">
        <v>149</v>
      </c>
      <c r="AD31" s="104" t="s">
        <v>149</v>
      </c>
      <c r="AE31" s="104" t="s">
        <v>149</v>
      </c>
      <c r="AF31" s="104" t="s">
        <v>149</v>
      </c>
      <c r="AG31" s="104" t="s">
        <v>149</v>
      </c>
      <c r="AH31" s="104" t="s">
        <v>149</v>
      </c>
    </row>
    <row r="32" spans="1:34" ht="25.5">
      <c r="A32" s="140" t="s">
        <v>148</v>
      </c>
      <c r="B32" s="113">
        <f t="shared" si="1"/>
        <v>4</v>
      </c>
      <c r="C32" s="104" t="s">
        <v>149</v>
      </c>
      <c r="D32" s="104" t="s">
        <v>149</v>
      </c>
      <c r="E32" s="104" t="s">
        <v>149</v>
      </c>
      <c r="F32" s="104" t="s">
        <v>149</v>
      </c>
      <c r="G32" s="104" t="s">
        <v>149</v>
      </c>
      <c r="H32" s="104" t="s">
        <v>149</v>
      </c>
      <c r="I32" s="104" t="s">
        <v>149</v>
      </c>
      <c r="J32" s="104" t="s">
        <v>149</v>
      </c>
      <c r="K32" s="104" t="s">
        <v>149</v>
      </c>
      <c r="L32" s="104" t="s">
        <v>149</v>
      </c>
      <c r="M32" s="104" t="s">
        <v>149</v>
      </c>
      <c r="N32" s="104" t="s">
        <v>149</v>
      </c>
      <c r="O32" s="104" t="s">
        <v>149</v>
      </c>
      <c r="P32" s="104" t="s">
        <v>149</v>
      </c>
      <c r="Q32" s="104" t="s">
        <v>149</v>
      </c>
      <c r="R32" s="104" t="s">
        <v>149</v>
      </c>
      <c r="S32" s="104" t="s">
        <v>149</v>
      </c>
      <c r="T32" s="104" t="s">
        <v>149</v>
      </c>
      <c r="U32" s="104" t="s">
        <v>149</v>
      </c>
      <c r="V32" s="104">
        <v>4</v>
      </c>
      <c r="W32" s="104" t="s">
        <v>149</v>
      </c>
      <c r="X32" s="104" t="s">
        <v>149</v>
      </c>
      <c r="Y32" s="104" t="s">
        <v>149</v>
      </c>
      <c r="Z32" s="104" t="s">
        <v>149</v>
      </c>
      <c r="AA32" s="104" t="s">
        <v>149</v>
      </c>
      <c r="AB32" s="104" t="s">
        <v>149</v>
      </c>
      <c r="AC32" s="104" t="s">
        <v>149</v>
      </c>
      <c r="AD32" s="104" t="s">
        <v>149</v>
      </c>
      <c r="AE32" s="104" t="s">
        <v>149</v>
      </c>
      <c r="AF32" s="104" t="s">
        <v>149</v>
      </c>
      <c r="AG32" s="104" t="s">
        <v>149</v>
      </c>
      <c r="AH32" s="104" t="s">
        <v>149</v>
      </c>
    </row>
    <row r="33" spans="1:34" ht="25.5">
      <c r="A33" s="140" t="s">
        <v>121</v>
      </c>
      <c r="B33" s="113">
        <f t="shared" si="1"/>
        <v>7</v>
      </c>
      <c r="C33" s="104" t="s">
        <v>149</v>
      </c>
      <c r="D33" s="104" t="s">
        <v>149</v>
      </c>
      <c r="E33" s="104" t="s">
        <v>149</v>
      </c>
      <c r="F33" s="104" t="s">
        <v>149</v>
      </c>
      <c r="G33" s="104" t="s">
        <v>149</v>
      </c>
      <c r="H33" s="104" t="s">
        <v>149</v>
      </c>
      <c r="I33" s="104" t="s">
        <v>149</v>
      </c>
      <c r="J33" s="104" t="s">
        <v>149</v>
      </c>
      <c r="K33" s="104" t="s">
        <v>149</v>
      </c>
      <c r="L33" s="104" t="s">
        <v>149</v>
      </c>
      <c r="M33" s="104" t="s">
        <v>149</v>
      </c>
      <c r="N33" s="104" t="s">
        <v>149</v>
      </c>
      <c r="O33" s="104" t="s">
        <v>149</v>
      </c>
      <c r="P33" s="104" t="s">
        <v>149</v>
      </c>
      <c r="Q33" s="104" t="s">
        <v>149</v>
      </c>
      <c r="R33" s="104" t="s">
        <v>149</v>
      </c>
      <c r="S33" s="104" t="s">
        <v>149</v>
      </c>
      <c r="T33" s="104" t="s">
        <v>149</v>
      </c>
      <c r="U33" s="104" t="s">
        <v>149</v>
      </c>
      <c r="V33" s="104" t="s">
        <v>149</v>
      </c>
      <c r="W33" s="104" t="s">
        <v>149</v>
      </c>
      <c r="X33" s="104" t="s">
        <v>149</v>
      </c>
      <c r="Y33" s="104">
        <v>7</v>
      </c>
      <c r="Z33" s="104" t="s">
        <v>149</v>
      </c>
      <c r="AA33" s="104" t="s">
        <v>149</v>
      </c>
      <c r="AB33" s="104" t="s">
        <v>149</v>
      </c>
      <c r="AC33" s="104" t="s">
        <v>149</v>
      </c>
      <c r="AD33" s="104" t="s">
        <v>149</v>
      </c>
      <c r="AE33" s="104" t="s">
        <v>149</v>
      </c>
      <c r="AF33" s="104" t="s">
        <v>149</v>
      </c>
      <c r="AG33" s="104" t="s">
        <v>149</v>
      </c>
      <c r="AH33" s="104" t="s">
        <v>149</v>
      </c>
    </row>
    <row r="34" spans="1:34" ht="21.95" customHeight="1">
      <c r="A34" s="140" t="s">
        <v>69</v>
      </c>
      <c r="B34" s="113">
        <f t="shared" si="1"/>
        <v>222</v>
      </c>
      <c r="C34" s="104">
        <v>19</v>
      </c>
      <c r="D34" s="104">
        <v>2</v>
      </c>
      <c r="E34" s="104" t="s">
        <v>149</v>
      </c>
      <c r="F34" s="104" t="s">
        <v>149</v>
      </c>
      <c r="G34" s="104" t="s">
        <v>149</v>
      </c>
      <c r="H34" s="104" t="s">
        <v>149</v>
      </c>
      <c r="I34" s="104">
        <v>10</v>
      </c>
      <c r="J34" s="104">
        <v>50</v>
      </c>
      <c r="K34" s="104" t="s">
        <v>149</v>
      </c>
      <c r="L34" s="104" t="s">
        <v>149</v>
      </c>
      <c r="M34" s="104">
        <v>70</v>
      </c>
      <c r="N34" s="104">
        <v>20</v>
      </c>
      <c r="O34" s="104" t="s">
        <v>149</v>
      </c>
      <c r="P34" s="104" t="s">
        <v>149</v>
      </c>
      <c r="Q34" s="104" t="s">
        <v>149</v>
      </c>
      <c r="R34" s="104" t="s">
        <v>149</v>
      </c>
      <c r="S34" s="104">
        <v>10</v>
      </c>
      <c r="T34" s="104">
        <v>20</v>
      </c>
      <c r="U34" s="104" t="s">
        <v>149</v>
      </c>
      <c r="V34" s="104">
        <v>13</v>
      </c>
      <c r="W34" s="104" t="s">
        <v>149</v>
      </c>
      <c r="X34" s="104" t="s">
        <v>149</v>
      </c>
      <c r="Y34" s="104">
        <v>4</v>
      </c>
      <c r="Z34" s="104">
        <v>3</v>
      </c>
      <c r="AA34" s="104" t="s">
        <v>149</v>
      </c>
      <c r="AB34" s="104">
        <v>1</v>
      </c>
      <c r="AC34" s="104" t="s">
        <v>149</v>
      </c>
      <c r="AD34" s="104" t="s">
        <v>149</v>
      </c>
      <c r="AE34" s="104" t="s">
        <v>149</v>
      </c>
      <c r="AF34" s="104" t="s">
        <v>149</v>
      </c>
      <c r="AG34" s="104" t="s">
        <v>149</v>
      </c>
      <c r="AH34" s="104" t="s">
        <v>149</v>
      </c>
    </row>
    <row r="35" spans="1:34" ht="25.5">
      <c r="A35" s="140" t="s">
        <v>177</v>
      </c>
      <c r="B35" s="113">
        <f t="shared" si="1"/>
        <v>35</v>
      </c>
      <c r="C35" s="104" t="s">
        <v>149</v>
      </c>
      <c r="D35" s="104" t="s">
        <v>149</v>
      </c>
      <c r="E35" s="104">
        <v>35</v>
      </c>
      <c r="F35" s="104" t="s">
        <v>149</v>
      </c>
      <c r="G35" s="104" t="s">
        <v>149</v>
      </c>
      <c r="H35" s="104" t="s">
        <v>149</v>
      </c>
      <c r="I35" s="104" t="s">
        <v>149</v>
      </c>
      <c r="J35" s="104" t="s">
        <v>149</v>
      </c>
      <c r="K35" s="104" t="s">
        <v>149</v>
      </c>
      <c r="L35" s="104" t="s">
        <v>149</v>
      </c>
      <c r="M35" s="104" t="s">
        <v>149</v>
      </c>
      <c r="N35" s="104" t="s">
        <v>149</v>
      </c>
      <c r="O35" s="104" t="s">
        <v>149</v>
      </c>
      <c r="P35" s="104" t="s">
        <v>149</v>
      </c>
      <c r="Q35" s="104" t="s">
        <v>149</v>
      </c>
      <c r="R35" s="104" t="s">
        <v>149</v>
      </c>
      <c r="S35" s="104" t="s">
        <v>149</v>
      </c>
      <c r="T35" s="104" t="s">
        <v>149</v>
      </c>
      <c r="U35" s="104" t="s">
        <v>149</v>
      </c>
      <c r="V35" s="104" t="s">
        <v>149</v>
      </c>
      <c r="W35" s="104" t="s">
        <v>149</v>
      </c>
      <c r="X35" s="104" t="s">
        <v>149</v>
      </c>
      <c r="Y35" s="104" t="s">
        <v>149</v>
      </c>
      <c r="Z35" s="104" t="s">
        <v>149</v>
      </c>
      <c r="AA35" s="104" t="s">
        <v>149</v>
      </c>
      <c r="AB35" s="104" t="s">
        <v>149</v>
      </c>
      <c r="AC35" s="104" t="s">
        <v>149</v>
      </c>
      <c r="AD35" s="104" t="s">
        <v>149</v>
      </c>
      <c r="AE35" s="104" t="s">
        <v>149</v>
      </c>
      <c r="AF35" s="104" t="s">
        <v>149</v>
      </c>
      <c r="AG35" s="104" t="s">
        <v>149</v>
      </c>
      <c r="AH35" s="104" t="s">
        <v>149</v>
      </c>
    </row>
    <row r="36" spans="1:34" ht="20.100000000000001" customHeight="1">
      <c r="A36" s="140" t="s">
        <v>144</v>
      </c>
      <c r="B36" s="113">
        <f t="shared" si="1"/>
        <v>11</v>
      </c>
      <c r="C36" s="104" t="s">
        <v>149</v>
      </c>
      <c r="D36" s="104" t="s">
        <v>149</v>
      </c>
      <c r="E36" s="104" t="s">
        <v>149</v>
      </c>
      <c r="F36" s="104" t="s">
        <v>149</v>
      </c>
      <c r="G36" s="104" t="s">
        <v>149</v>
      </c>
      <c r="H36" s="104" t="s">
        <v>149</v>
      </c>
      <c r="I36" s="104" t="s">
        <v>149</v>
      </c>
      <c r="J36" s="104" t="s">
        <v>149</v>
      </c>
      <c r="K36" s="104" t="s">
        <v>149</v>
      </c>
      <c r="L36" s="104" t="s">
        <v>149</v>
      </c>
      <c r="M36" s="104" t="s">
        <v>149</v>
      </c>
      <c r="N36" s="104" t="s">
        <v>149</v>
      </c>
      <c r="O36" s="104" t="s">
        <v>149</v>
      </c>
      <c r="P36" s="104" t="s">
        <v>149</v>
      </c>
      <c r="Q36" s="104" t="s">
        <v>149</v>
      </c>
      <c r="R36" s="104" t="s">
        <v>149</v>
      </c>
      <c r="S36" s="104" t="s">
        <v>149</v>
      </c>
      <c r="T36" s="104" t="s">
        <v>149</v>
      </c>
      <c r="U36" s="104" t="s">
        <v>149</v>
      </c>
      <c r="V36" s="104">
        <v>11</v>
      </c>
      <c r="W36" s="104" t="s">
        <v>149</v>
      </c>
      <c r="X36" s="104" t="s">
        <v>149</v>
      </c>
      <c r="Y36" s="104" t="s">
        <v>149</v>
      </c>
      <c r="Z36" s="104" t="s">
        <v>149</v>
      </c>
      <c r="AA36" s="104" t="s">
        <v>149</v>
      </c>
      <c r="AB36" s="104" t="s">
        <v>149</v>
      </c>
      <c r="AC36" s="104" t="s">
        <v>149</v>
      </c>
      <c r="AD36" s="104" t="s">
        <v>149</v>
      </c>
      <c r="AE36" s="104" t="s">
        <v>149</v>
      </c>
      <c r="AF36" s="104" t="s">
        <v>149</v>
      </c>
      <c r="AG36" s="104" t="s">
        <v>149</v>
      </c>
      <c r="AH36" s="104" t="s">
        <v>149</v>
      </c>
    </row>
    <row r="37" spans="1:34" ht="20.100000000000001" customHeight="1">
      <c r="A37" s="140" t="s">
        <v>70</v>
      </c>
      <c r="B37" s="113">
        <f t="shared" si="1"/>
        <v>597</v>
      </c>
      <c r="C37" s="104">
        <v>22</v>
      </c>
      <c r="D37" s="104">
        <v>30</v>
      </c>
      <c r="E37" s="104" t="s">
        <v>149</v>
      </c>
      <c r="F37" s="104" t="s">
        <v>149</v>
      </c>
      <c r="G37" s="104">
        <v>66</v>
      </c>
      <c r="H37" s="104">
        <v>8</v>
      </c>
      <c r="I37" s="104" t="s">
        <v>149</v>
      </c>
      <c r="J37" s="104" t="s">
        <v>149</v>
      </c>
      <c r="K37" s="104" t="s">
        <v>149</v>
      </c>
      <c r="L37" s="104" t="s">
        <v>149</v>
      </c>
      <c r="M37" s="104">
        <v>60</v>
      </c>
      <c r="N37" s="104" t="s">
        <v>149</v>
      </c>
      <c r="O37" s="104" t="s">
        <v>149</v>
      </c>
      <c r="P37" s="104" t="s">
        <v>149</v>
      </c>
      <c r="Q37" s="104" t="s">
        <v>149</v>
      </c>
      <c r="R37" s="104">
        <v>30</v>
      </c>
      <c r="S37" s="104">
        <v>82</v>
      </c>
      <c r="T37" s="104">
        <v>80</v>
      </c>
      <c r="U37" s="104">
        <v>26</v>
      </c>
      <c r="V37" s="104">
        <v>65</v>
      </c>
      <c r="W37" s="104" t="s">
        <v>149</v>
      </c>
      <c r="X37" s="104">
        <v>81</v>
      </c>
      <c r="Y37" s="104">
        <v>47</v>
      </c>
      <c r="Z37" s="104" t="s">
        <v>149</v>
      </c>
      <c r="AA37" s="104" t="s">
        <v>149</v>
      </c>
      <c r="AB37" s="104" t="s">
        <v>149</v>
      </c>
      <c r="AC37" s="104" t="s">
        <v>149</v>
      </c>
      <c r="AD37" s="104" t="s">
        <v>149</v>
      </c>
      <c r="AE37" s="104" t="s">
        <v>149</v>
      </c>
      <c r="AF37" s="104" t="s">
        <v>149</v>
      </c>
      <c r="AG37" s="104" t="s">
        <v>149</v>
      </c>
      <c r="AH37" s="104" t="s">
        <v>149</v>
      </c>
    </row>
    <row r="38" spans="1:34" ht="20.100000000000001" customHeight="1">
      <c r="A38" s="140" t="s">
        <v>71</v>
      </c>
      <c r="B38" s="113">
        <f t="shared" si="1"/>
        <v>1144</v>
      </c>
      <c r="C38" s="104">
        <v>63</v>
      </c>
      <c r="D38" s="104">
        <v>46</v>
      </c>
      <c r="E38" s="104" t="s">
        <v>149</v>
      </c>
      <c r="F38" s="104" t="s">
        <v>149</v>
      </c>
      <c r="G38" s="104">
        <v>48</v>
      </c>
      <c r="H38" s="104">
        <v>17</v>
      </c>
      <c r="I38" s="104">
        <v>17</v>
      </c>
      <c r="J38" s="104">
        <v>122</v>
      </c>
      <c r="K38" s="104" t="s">
        <v>149</v>
      </c>
      <c r="L38" s="104">
        <v>27</v>
      </c>
      <c r="M38" s="104">
        <v>84</v>
      </c>
      <c r="N38" s="104">
        <v>35</v>
      </c>
      <c r="O38" s="104">
        <v>33</v>
      </c>
      <c r="P38" s="104" t="s">
        <v>149</v>
      </c>
      <c r="Q38" s="104" t="s">
        <v>149</v>
      </c>
      <c r="R38" s="104" t="s">
        <v>149</v>
      </c>
      <c r="S38" s="104">
        <v>87</v>
      </c>
      <c r="T38" s="104">
        <v>184</v>
      </c>
      <c r="U38" s="104" t="s">
        <v>149</v>
      </c>
      <c r="V38" s="104">
        <v>233</v>
      </c>
      <c r="W38" s="104" t="s">
        <v>149</v>
      </c>
      <c r="X38" s="104">
        <v>137</v>
      </c>
      <c r="Y38" s="104">
        <v>11</v>
      </c>
      <c r="Z38" s="104" t="s">
        <v>149</v>
      </c>
      <c r="AA38" s="104" t="s">
        <v>149</v>
      </c>
      <c r="AB38" s="104" t="s">
        <v>149</v>
      </c>
      <c r="AC38" s="104" t="s">
        <v>149</v>
      </c>
      <c r="AD38" s="104" t="s">
        <v>149</v>
      </c>
      <c r="AE38" s="104" t="s">
        <v>149</v>
      </c>
      <c r="AF38" s="104" t="s">
        <v>149</v>
      </c>
      <c r="AG38" s="104" t="s">
        <v>149</v>
      </c>
      <c r="AH38" s="104" t="s">
        <v>149</v>
      </c>
    </row>
    <row r="39" spans="1:34" ht="20.100000000000001" customHeight="1">
      <c r="A39" s="140" t="s">
        <v>72</v>
      </c>
      <c r="B39" s="113">
        <f t="shared" si="1"/>
        <v>255</v>
      </c>
      <c r="C39" s="104" t="s">
        <v>149</v>
      </c>
      <c r="D39" s="104">
        <v>2</v>
      </c>
      <c r="E39" s="104" t="s">
        <v>149</v>
      </c>
      <c r="F39" s="104" t="s">
        <v>149</v>
      </c>
      <c r="G39" s="104">
        <v>24</v>
      </c>
      <c r="H39" s="104" t="s">
        <v>149</v>
      </c>
      <c r="I39" s="104" t="s">
        <v>149</v>
      </c>
      <c r="J39" s="104" t="s">
        <v>149</v>
      </c>
      <c r="K39" s="104" t="s">
        <v>149</v>
      </c>
      <c r="L39" s="104" t="s">
        <v>149</v>
      </c>
      <c r="M39" s="104" t="s">
        <v>149</v>
      </c>
      <c r="N39" s="104" t="s">
        <v>149</v>
      </c>
      <c r="O39" s="104">
        <v>32</v>
      </c>
      <c r="P39" s="104" t="s">
        <v>149</v>
      </c>
      <c r="Q39" s="104" t="s">
        <v>149</v>
      </c>
      <c r="R39" s="104" t="s">
        <v>149</v>
      </c>
      <c r="S39" s="104" t="s">
        <v>149</v>
      </c>
      <c r="T39" s="104">
        <v>73</v>
      </c>
      <c r="U39" s="104" t="s">
        <v>149</v>
      </c>
      <c r="V39" s="104">
        <v>81</v>
      </c>
      <c r="W39" s="104" t="s">
        <v>149</v>
      </c>
      <c r="X39" s="104">
        <v>43</v>
      </c>
      <c r="Y39" s="104" t="s">
        <v>149</v>
      </c>
      <c r="Z39" s="104" t="s">
        <v>149</v>
      </c>
      <c r="AA39" s="104" t="s">
        <v>149</v>
      </c>
      <c r="AB39" s="104" t="s">
        <v>149</v>
      </c>
      <c r="AC39" s="104" t="s">
        <v>149</v>
      </c>
      <c r="AD39" s="104" t="s">
        <v>149</v>
      </c>
      <c r="AE39" s="104" t="s">
        <v>149</v>
      </c>
      <c r="AF39" s="104" t="s">
        <v>149</v>
      </c>
      <c r="AG39" s="104" t="s">
        <v>149</v>
      </c>
      <c r="AH39" s="104" t="s">
        <v>149</v>
      </c>
    </row>
    <row r="40" spans="1:34" ht="20.100000000000001" customHeight="1">
      <c r="A40" s="140" t="s">
        <v>124</v>
      </c>
      <c r="B40" s="113">
        <f t="shared" si="1"/>
        <v>279</v>
      </c>
      <c r="C40" s="104">
        <v>44</v>
      </c>
      <c r="D40" s="104" t="s">
        <v>149</v>
      </c>
      <c r="E40" s="104" t="s">
        <v>149</v>
      </c>
      <c r="F40" s="104" t="s">
        <v>149</v>
      </c>
      <c r="G40" s="104" t="s">
        <v>149</v>
      </c>
      <c r="H40" s="104" t="s">
        <v>149</v>
      </c>
      <c r="I40" s="104" t="s">
        <v>149</v>
      </c>
      <c r="J40" s="104" t="s">
        <v>149</v>
      </c>
      <c r="K40" s="104" t="s">
        <v>149</v>
      </c>
      <c r="L40" s="104" t="s">
        <v>149</v>
      </c>
      <c r="M40" s="104" t="s">
        <v>149</v>
      </c>
      <c r="N40" s="104" t="s">
        <v>149</v>
      </c>
      <c r="O40" s="104" t="s">
        <v>149</v>
      </c>
      <c r="P40" s="104" t="s">
        <v>149</v>
      </c>
      <c r="Q40" s="104" t="s">
        <v>149</v>
      </c>
      <c r="R40" s="104" t="s">
        <v>149</v>
      </c>
      <c r="S40" s="104" t="s">
        <v>149</v>
      </c>
      <c r="T40" s="104">
        <v>102</v>
      </c>
      <c r="U40" s="104">
        <v>64</v>
      </c>
      <c r="V40" s="104" t="s">
        <v>149</v>
      </c>
      <c r="W40" s="104" t="s">
        <v>149</v>
      </c>
      <c r="X40" s="104" t="s">
        <v>149</v>
      </c>
      <c r="Y40" s="104">
        <v>69</v>
      </c>
      <c r="Z40" s="104" t="s">
        <v>149</v>
      </c>
      <c r="AA40" s="104" t="s">
        <v>149</v>
      </c>
      <c r="AB40" s="104" t="s">
        <v>149</v>
      </c>
      <c r="AC40" s="104" t="s">
        <v>149</v>
      </c>
      <c r="AD40" s="104" t="s">
        <v>149</v>
      </c>
      <c r="AE40" s="104" t="s">
        <v>149</v>
      </c>
      <c r="AF40" s="104" t="s">
        <v>149</v>
      </c>
      <c r="AG40" s="104" t="s">
        <v>149</v>
      </c>
      <c r="AH40" s="104" t="s">
        <v>149</v>
      </c>
    </row>
    <row r="41" spans="1:34" ht="20.100000000000001" customHeight="1">
      <c r="A41" s="140" t="s">
        <v>119</v>
      </c>
      <c r="B41" s="113">
        <f t="shared" si="1"/>
        <v>25</v>
      </c>
      <c r="C41" s="104" t="s">
        <v>149</v>
      </c>
      <c r="D41" s="104" t="s">
        <v>149</v>
      </c>
      <c r="E41" s="104" t="s">
        <v>149</v>
      </c>
      <c r="F41" s="104" t="s">
        <v>149</v>
      </c>
      <c r="G41" s="104" t="s">
        <v>149</v>
      </c>
      <c r="H41" s="104" t="s">
        <v>149</v>
      </c>
      <c r="I41" s="104" t="s">
        <v>149</v>
      </c>
      <c r="J41" s="104" t="s">
        <v>149</v>
      </c>
      <c r="K41" s="104" t="s">
        <v>149</v>
      </c>
      <c r="L41" s="104" t="s">
        <v>149</v>
      </c>
      <c r="M41" s="104" t="s">
        <v>149</v>
      </c>
      <c r="N41" s="104" t="s">
        <v>149</v>
      </c>
      <c r="O41" s="104">
        <v>25</v>
      </c>
      <c r="P41" s="104" t="s">
        <v>149</v>
      </c>
      <c r="Q41" s="104" t="s">
        <v>149</v>
      </c>
      <c r="R41" s="104" t="s">
        <v>149</v>
      </c>
      <c r="S41" s="104" t="s">
        <v>149</v>
      </c>
      <c r="T41" s="104" t="s">
        <v>149</v>
      </c>
      <c r="U41" s="104" t="s">
        <v>149</v>
      </c>
      <c r="V41" s="104" t="s">
        <v>149</v>
      </c>
      <c r="W41" s="104" t="s">
        <v>149</v>
      </c>
      <c r="X41" s="104" t="s">
        <v>149</v>
      </c>
      <c r="Y41" s="104" t="s">
        <v>149</v>
      </c>
      <c r="Z41" s="104" t="s">
        <v>149</v>
      </c>
      <c r="AA41" s="104" t="s">
        <v>149</v>
      </c>
      <c r="AB41" s="104" t="s">
        <v>149</v>
      </c>
      <c r="AC41" s="104" t="s">
        <v>149</v>
      </c>
      <c r="AD41" s="104" t="s">
        <v>149</v>
      </c>
      <c r="AE41" s="104" t="s">
        <v>149</v>
      </c>
      <c r="AF41" s="104" t="s">
        <v>149</v>
      </c>
      <c r="AG41" s="104" t="s">
        <v>149</v>
      </c>
      <c r="AH41" s="104" t="s">
        <v>149</v>
      </c>
    </row>
    <row r="42" spans="1:34" ht="20.100000000000001" customHeight="1">
      <c r="A42" s="140" t="s">
        <v>73</v>
      </c>
      <c r="B42" s="113">
        <f>SUM(C42:AH42)</f>
        <v>2731</v>
      </c>
      <c r="C42" s="104">
        <v>92</v>
      </c>
      <c r="D42" s="104">
        <v>127</v>
      </c>
      <c r="E42" s="104" t="s">
        <v>149</v>
      </c>
      <c r="F42" s="104" t="s">
        <v>149</v>
      </c>
      <c r="G42" s="104">
        <v>294</v>
      </c>
      <c r="H42" s="104">
        <v>345</v>
      </c>
      <c r="I42" s="104">
        <v>79</v>
      </c>
      <c r="J42" s="104">
        <v>200</v>
      </c>
      <c r="K42" s="104" t="s">
        <v>149</v>
      </c>
      <c r="L42" s="104" t="s">
        <v>149</v>
      </c>
      <c r="M42" s="104">
        <v>205</v>
      </c>
      <c r="N42" s="104">
        <v>40</v>
      </c>
      <c r="O42" s="104">
        <v>55</v>
      </c>
      <c r="P42" s="104" t="s">
        <v>149</v>
      </c>
      <c r="Q42" s="104" t="s">
        <v>149</v>
      </c>
      <c r="R42" s="104" t="s">
        <v>149</v>
      </c>
      <c r="S42" s="104">
        <v>250</v>
      </c>
      <c r="T42" s="104">
        <v>414</v>
      </c>
      <c r="U42" s="104">
        <v>154</v>
      </c>
      <c r="V42" s="104">
        <v>314</v>
      </c>
      <c r="W42" s="104" t="s">
        <v>149</v>
      </c>
      <c r="X42" s="104">
        <v>74</v>
      </c>
      <c r="Y42" s="104">
        <v>74</v>
      </c>
      <c r="Z42" s="104">
        <v>14</v>
      </c>
      <c r="AA42" s="104" t="s">
        <v>149</v>
      </c>
      <c r="AB42" s="104" t="s">
        <v>149</v>
      </c>
      <c r="AC42" s="104" t="s">
        <v>149</v>
      </c>
      <c r="AD42" s="104" t="s">
        <v>149</v>
      </c>
      <c r="AE42" s="104" t="s">
        <v>149</v>
      </c>
      <c r="AF42" s="104" t="s">
        <v>149</v>
      </c>
      <c r="AG42" s="104" t="s">
        <v>149</v>
      </c>
      <c r="AH42" s="104" t="s">
        <v>149</v>
      </c>
    </row>
    <row r="43" spans="1:34" ht="20.100000000000001" customHeight="1">
      <c r="A43" s="140" t="s">
        <v>120</v>
      </c>
      <c r="B43" s="113">
        <f t="shared" si="1"/>
        <v>519</v>
      </c>
      <c r="C43" s="104">
        <v>26</v>
      </c>
      <c r="D43" s="104">
        <v>101</v>
      </c>
      <c r="E43" s="104" t="s">
        <v>149</v>
      </c>
      <c r="F43" s="104" t="s">
        <v>149</v>
      </c>
      <c r="G43" s="104" t="s">
        <v>149</v>
      </c>
      <c r="H43" s="104" t="s">
        <v>149</v>
      </c>
      <c r="I43" s="104">
        <v>91</v>
      </c>
      <c r="J43" s="104">
        <v>127</v>
      </c>
      <c r="K43" s="104" t="s">
        <v>149</v>
      </c>
      <c r="L43" s="104" t="s">
        <v>149</v>
      </c>
      <c r="M43" s="104">
        <v>100</v>
      </c>
      <c r="N43" s="104" t="s">
        <v>149</v>
      </c>
      <c r="O43" s="104" t="s">
        <v>149</v>
      </c>
      <c r="P43" s="104" t="s">
        <v>149</v>
      </c>
      <c r="Q43" s="104" t="s">
        <v>149</v>
      </c>
      <c r="R43" s="104" t="s">
        <v>149</v>
      </c>
      <c r="S43" s="104" t="s">
        <v>149</v>
      </c>
      <c r="T43" s="104">
        <v>37</v>
      </c>
      <c r="U43" s="104" t="s">
        <v>149</v>
      </c>
      <c r="V43" s="104" t="s">
        <v>149</v>
      </c>
      <c r="W43" s="104" t="s">
        <v>149</v>
      </c>
      <c r="X43" s="104">
        <v>16</v>
      </c>
      <c r="Y43" s="104">
        <v>21</v>
      </c>
      <c r="Z43" s="104" t="s">
        <v>149</v>
      </c>
      <c r="AA43" s="104" t="s">
        <v>149</v>
      </c>
      <c r="AB43" s="104" t="s">
        <v>149</v>
      </c>
      <c r="AC43" s="104" t="s">
        <v>149</v>
      </c>
      <c r="AD43" s="104" t="s">
        <v>149</v>
      </c>
      <c r="AE43" s="104" t="s">
        <v>149</v>
      </c>
      <c r="AF43" s="104" t="s">
        <v>149</v>
      </c>
      <c r="AG43" s="104" t="s">
        <v>149</v>
      </c>
      <c r="AH43" s="104" t="s">
        <v>149</v>
      </c>
    </row>
    <row r="44" spans="1:34" ht="20.100000000000001" customHeight="1">
      <c r="A44" s="141" t="s">
        <v>94</v>
      </c>
      <c r="B44" s="113">
        <f t="shared" si="1"/>
        <v>168</v>
      </c>
      <c r="C44" s="112">
        <v>14</v>
      </c>
      <c r="D44" s="112">
        <v>11</v>
      </c>
      <c r="E44" s="112" t="s">
        <v>149</v>
      </c>
      <c r="F44" s="112" t="s">
        <v>149</v>
      </c>
      <c r="G44" s="112">
        <v>3</v>
      </c>
      <c r="H44" s="112" t="s">
        <v>149</v>
      </c>
      <c r="I44" s="112">
        <v>2</v>
      </c>
      <c r="J44" s="112" t="s">
        <v>149</v>
      </c>
      <c r="K44" s="112" t="s">
        <v>149</v>
      </c>
      <c r="L44" s="112">
        <v>15</v>
      </c>
      <c r="M44" s="112">
        <v>27</v>
      </c>
      <c r="N44" s="112">
        <v>15</v>
      </c>
      <c r="O44" s="112" t="s">
        <v>149</v>
      </c>
      <c r="P44" s="112" t="s">
        <v>149</v>
      </c>
      <c r="Q44" s="112" t="s">
        <v>149</v>
      </c>
      <c r="R44" s="112">
        <v>30</v>
      </c>
      <c r="S44" s="112" t="s">
        <v>149</v>
      </c>
      <c r="T44" s="112">
        <v>16</v>
      </c>
      <c r="U44" s="112" t="s">
        <v>149</v>
      </c>
      <c r="V44" s="112">
        <v>20</v>
      </c>
      <c r="W44" s="112" t="s">
        <v>149</v>
      </c>
      <c r="X44" s="112">
        <v>8</v>
      </c>
      <c r="Y44" s="112">
        <v>7</v>
      </c>
      <c r="Z44" s="112" t="s">
        <v>149</v>
      </c>
      <c r="AA44" s="112" t="s">
        <v>149</v>
      </c>
      <c r="AB44" s="112" t="s">
        <v>149</v>
      </c>
      <c r="AC44" s="112" t="s">
        <v>149</v>
      </c>
      <c r="AD44" s="112" t="s">
        <v>149</v>
      </c>
      <c r="AE44" s="112" t="s">
        <v>149</v>
      </c>
      <c r="AF44" s="112" t="s">
        <v>149</v>
      </c>
      <c r="AG44" s="112" t="s">
        <v>149</v>
      </c>
      <c r="AH44" s="112" t="s">
        <v>149</v>
      </c>
    </row>
    <row r="45" spans="1:34" ht="20.100000000000001" customHeight="1">
      <c r="A45" s="140" t="s">
        <v>99</v>
      </c>
      <c r="B45" s="113">
        <f t="shared" si="1"/>
        <v>77</v>
      </c>
      <c r="C45" s="104" t="s">
        <v>149</v>
      </c>
      <c r="D45" s="104" t="s">
        <v>149</v>
      </c>
      <c r="E45" s="104" t="s">
        <v>149</v>
      </c>
      <c r="F45" s="104" t="s">
        <v>149</v>
      </c>
      <c r="G45" s="104" t="s">
        <v>149</v>
      </c>
      <c r="H45" s="104">
        <v>34</v>
      </c>
      <c r="I45" s="104" t="s">
        <v>149</v>
      </c>
      <c r="J45" s="104" t="s">
        <v>149</v>
      </c>
      <c r="K45" s="104" t="s">
        <v>149</v>
      </c>
      <c r="L45" s="104" t="s">
        <v>149</v>
      </c>
      <c r="M45" s="104">
        <v>10</v>
      </c>
      <c r="N45" s="104" t="s">
        <v>149</v>
      </c>
      <c r="O45" s="104" t="s">
        <v>149</v>
      </c>
      <c r="P45" s="104" t="s">
        <v>149</v>
      </c>
      <c r="Q45" s="104" t="s">
        <v>149</v>
      </c>
      <c r="R45" s="104" t="s">
        <v>149</v>
      </c>
      <c r="S45" s="104" t="s">
        <v>149</v>
      </c>
      <c r="T45" s="104" t="s">
        <v>149</v>
      </c>
      <c r="U45" s="104" t="s">
        <v>149</v>
      </c>
      <c r="V45" s="104">
        <v>21</v>
      </c>
      <c r="W45" s="104" t="s">
        <v>149</v>
      </c>
      <c r="X45" s="104">
        <v>9</v>
      </c>
      <c r="Y45" s="104">
        <v>3</v>
      </c>
      <c r="Z45" s="104" t="s">
        <v>149</v>
      </c>
      <c r="AA45" s="104" t="s">
        <v>149</v>
      </c>
      <c r="AB45" s="104" t="s">
        <v>149</v>
      </c>
      <c r="AC45" s="104" t="s">
        <v>149</v>
      </c>
      <c r="AD45" s="104" t="s">
        <v>149</v>
      </c>
      <c r="AE45" s="104" t="s">
        <v>149</v>
      </c>
      <c r="AF45" s="104" t="s">
        <v>149</v>
      </c>
      <c r="AG45" s="104" t="s">
        <v>149</v>
      </c>
      <c r="AH45" s="104" t="s">
        <v>149</v>
      </c>
    </row>
    <row r="46" spans="1:34" ht="5.25" customHeight="1"/>
    <row r="47" spans="1:34">
      <c r="AH47" s="64" t="s">
        <v>129</v>
      </c>
    </row>
  </sheetData>
  <sortState ref="A5:AH41">
    <sortCondition ref="A5:A41"/>
  </sortState>
  <mergeCells count="4">
    <mergeCell ref="A2:B2"/>
    <mergeCell ref="A1:AH1"/>
    <mergeCell ref="A24:AH24"/>
    <mergeCell ref="A25:B25"/>
  </mergeCells>
  <printOptions horizontalCentered="1"/>
  <pageMargins left="0.23622047244094499" right="0.23622047244094499" top="0.511811023622047" bottom="0.511811023622047" header="0.31496062992126" footer="0.31496062992126"/>
  <pageSetup scale="90" orientation="landscape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9"/>
  <sheetViews>
    <sheetView view="pageBreakPreview" zoomScaleSheetLayoutView="100" workbookViewId="0">
      <selection activeCell="A2" sqref="A2"/>
    </sheetView>
  </sheetViews>
  <sheetFormatPr defaultColWidth="9.140625" defaultRowHeight="14.25"/>
  <cols>
    <col min="1" max="1" width="20.28515625" style="105" bestFit="1" customWidth="1"/>
    <col min="2" max="2" width="8" style="105" customWidth="1"/>
    <col min="3" max="3" width="7.7109375" style="105" customWidth="1"/>
    <col min="4" max="5" width="8" style="105" customWidth="1"/>
    <col min="6" max="6" width="7.140625" style="105" customWidth="1"/>
    <col min="7" max="8" width="8" style="105" customWidth="1"/>
    <col min="9" max="9" width="7.28515625" style="105" customWidth="1"/>
    <col min="10" max="10" width="8" style="105" customWidth="1"/>
    <col min="11" max="16384" width="9.140625" style="105"/>
  </cols>
  <sheetData>
    <row r="1" spans="1:10" ht="60" customHeight="1">
      <c r="A1" s="250" t="s">
        <v>184</v>
      </c>
      <c r="B1" s="250"/>
      <c r="C1" s="250"/>
      <c r="D1" s="250"/>
      <c r="E1" s="250"/>
      <c r="F1" s="250"/>
      <c r="G1" s="250"/>
      <c r="H1" s="250"/>
      <c r="I1" s="250"/>
      <c r="J1" s="250"/>
    </row>
    <row r="2" spans="1:10" s="106" customFormat="1" ht="13.15" customHeight="1">
      <c r="A2" s="46" t="s">
        <v>195</v>
      </c>
      <c r="B2" s="47"/>
      <c r="C2" s="47"/>
      <c r="D2" s="47"/>
      <c r="E2" s="47"/>
      <c r="H2" s="47"/>
      <c r="I2" s="252" t="s">
        <v>38</v>
      </c>
      <c r="J2" s="252"/>
    </row>
    <row r="3" spans="1:10" ht="20.100000000000001" customHeight="1">
      <c r="A3" s="251" t="s">
        <v>25</v>
      </c>
      <c r="B3" s="245" t="s">
        <v>102</v>
      </c>
      <c r="C3" s="245"/>
      <c r="D3" s="245"/>
      <c r="E3" s="245" t="s">
        <v>116</v>
      </c>
      <c r="F3" s="245"/>
      <c r="G3" s="245"/>
      <c r="H3" s="245" t="s">
        <v>131</v>
      </c>
      <c r="I3" s="245"/>
      <c r="J3" s="245"/>
    </row>
    <row r="4" spans="1:10" ht="20.100000000000001" customHeight="1">
      <c r="A4" s="251"/>
      <c r="B4" s="56" t="s">
        <v>0</v>
      </c>
      <c r="C4" s="56" t="s">
        <v>1</v>
      </c>
      <c r="D4" s="56" t="s">
        <v>2</v>
      </c>
      <c r="E4" s="56" t="s">
        <v>0</v>
      </c>
      <c r="F4" s="56" t="s">
        <v>1</v>
      </c>
      <c r="G4" s="56" t="s">
        <v>2</v>
      </c>
      <c r="H4" s="56" t="s">
        <v>0</v>
      </c>
      <c r="I4" s="56" t="s">
        <v>1</v>
      </c>
      <c r="J4" s="56" t="s">
        <v>2</v>
      </c>
    </row>
    <row r="5" spans="1:10" ht="20.100000000000001" customHeight="1">
      <c r="A5" s="48" t="s">
        <v>48</v>
      </c>
      <c r="B5" s="49">
        <f t="shared" ref="B5:J5" si="0">SUM(B6:B37)</f>
        <v>261</v>
      </c>
      <c r="C5" s="49">
        <f t="shared" si="0"/>
        <v>174</v>
      </c>
      <c r="D5" s="49">
        <f t="shared" si="0"/>
        <v>87</v>
      </c>
      <c r="E5" s="49">
        <f t="shared" si="0"/>
        <v>213</v>
      </c>
      <c r="F5" s="49">
        <f t="shared" si="0"/>
        <v>154</v>
      </c>
      <c r="G5" s="49">
        <f t="shared" si="0"/>
        <v>59</v>
      </c>
      <c r="H5" s="49">
        <f t="shared" si="0"/>
        <v>283</v>
      </c>
      <c r="I5" s="49">
        <f t="shared" si="0"/>
        <v>208</v>
      </c>
      <c r="J5" s="49">
        <f t="shared" si="0"/>
        <v>75</v>
      </c>
    </row>
    <row r="6" spans="1:10" ht="17.100000000000001" customHeight="1">
      <c r="A6" s="98" t="s">
        <v>11</v>
      </c>
      <c r="B6" s="136">
        <f>SUM(C6:D6)</f>
        <v>6</v>
      </c>
      <c r="C6" s="129" t="s">
        <v>149</v>
      </c>
      <c r="D6" s="129">
        <v>6</v>
      </c>
      <c r="E6" s="136">
        <f>SUM(F6:G6)</f>
        <v>6</v>
      </c>
      <c r="F6" s="129">
        <v>1</v>
      </c>
      <c r="G6" s="129">
        <v>5</v>
      </c>
      <c r="H6" s="136">
        <f>SUM(I6:J6)</f>
        <v>8</v>
      </c>
      <c r="I6" s="129">
        <v>1</v>
      </c>
      <c r="J6" s="129">
        <v>7</v>
      </c>
    </row>
    <row r="7" spans="1:10" ht="17.100000000000001" customHeight="1">
      <c r="A7" s="118" t="s">
        <v>103</v>
      </c>
      <c r="B7" s="137">
        <f t="shared" ref="B7:B37" si="1">SUM(C7:D7)</f>
        <v>0</v>
      </c>
      <c r="C7" s="130" t="s">
        <v>149</v>
      </c>
      <c r="D7" s="130" t="s">
        <v>149</v>
      </c>
      <c r="E7" s="137">
        <f t="shared" ref="E7:E37" si="2">SUM(F7:G7)</f>
        <v>0</v>
      </c>
      <c r="F7" s="130" t="s">
        <v>149</v>
      </c>
      <c r="G7" s="130" t="s">
        <v>149</v>
      </c>
      <c r="H7" s="136">
        <f t="shared" ref="H7:H37" si="3">SUM(I7:J7)</f>
        <v>3</v>
      </c>
      <c r="I7" s="130" t="s">
        <v>149</v>
      </c>
      <c r="J7" s="130">
        <v>3</v>
      </c>
    </row>
    <row r="8" spans="1:10" ht="17.100000000000001" customHeight="1">
      <c r="A8" s="98" t="s">
        <v>17</v>
      </c>
      <c r="B8" s="136">
        <f t="shared" si="1"/>
        <v>15</v>
      </c>
      <c r="C8" s="129">
        <v>10</v>
      </c>
      <c r="D8" s="129">
        <v>5</v>
      </c>
      <c r="E8" s="136">
        <f t="shared" si="2"/>
        <v>11</v>
      </c>
      <c r="F8" s="129">
        <v>8</v>
      </c>
      <c r="G8" s="129">
        <v>3</v>
      </c>
      <c r="H8" s="136">
        <f t="shared" si="3"/>
        <v>15</v>
      </c>
      <c r="I8" s="129">
        <v>12</v>
      </c>
      <c r="J8" s="129">
        <v>3</v>
      </c>
    </row>
    <row r="9" spans="1:10" ht="17.100000000000001" customHeight="1">
      <c r="A9" s="98" t="s">
        <v>14</v>
      </c>
      <c r="B9" s="136">
        <f t="shared" si="1"/>
        <v>2</v>
      </c>
      <c r="C9" s="129">
        <v>2</v>
      </c>
      <c r="D9" s="129" t="s">
        <v>149</v>
      </c>
      <c r="E9" s="136">
        <f t="shared" si="2"/>
        <v>3</v>
      </c>
      <c r="F9" s="129">
        <v>3</v>
      </c>
      <c r="G9" s="129" t="s">
        <v>149</v>
      </c>
      <c r="H9" s="136">
        <f t="shared" si="3"/>
        <v>4</v>
      </c>
      <c r="I9" s="129">
        <v>4</v>
      </c>
      <c r="J9" s="129" t="s">
        <v>149</v>
      </c>
    </row>
    <row r="10" spans="1:10" ht="17.100000000000001" customHeight="1">
      <c r="A10" s="98" t="s">
        <v>21</v>
      </c>
      <c r="B10" s="136">
        <f t="shared" si="1"/>
        <v>0</v>
      </c>
      <c r="C10" s="129" t="s">
        <v>149</v>
      </c>
      <c r="D10" s="129" t="s">
        <v>149</v>
      </c>
      <c r="E10" s="136">
        <f t="shared" si="2"/>
        <v>0</v>
      </c>
      <c r="F10" s="129" t="s">
        <v>149</v>
      </c>
      <c r="G10" s="129" t="s">
        <v>149</v>
      </c>
      <c r="H10" s="136">
        <f t="shared" si="3"/>
        <v>0</v>
      </c>
      <c r="I10" s="129" t="s">
        <v>149</v>
      </c>
      <c r="J10" s="129" t="s">
        <v>149</v>
      </c>
    </row>
    <row r="11" spans="1:10" ht="17.100000000000001" customHeight="1">
      <c r="A11" s="98" t="s">
        <v>5</v>
      </c>
      <c r="B11" s="136">
        <f t="shared" si="1"/>
        <v>12</v>
      </c>
      <c r="C11" s="129">
        <v>8</v>
      </c>
      <c r="D11" s="129">
        <v>4</v>
      </c>
      <c r="E11" s="136">
        <f t="shared" si="2"/>
        <v>11</v>
      </c>
      <c r="F11" s="129">
        <v>9</v>
      </c>
      <c r="G11" s="129">
        <v>2</v>
      </c>
      <c r="H11" s="136">
        <f t="shared" si="3"/>
        <v>14</v>
      </c>
      <c r="I11" s="129">
        <v>8</v>
      </c>
      <c r="J11" s="129">
        <v>6</v>
      </c>
    </row>
    <row r="12" spans="1:10" ht="17.100000000000001" customHeight="1">
      <c r="A12" s="98" t="s">
        <v>19</v>
      </c>
      <c r="B12" s="136">
        <f t="shared" si="1"/>
        <v>6</v>
      </c>
      <c r="C12" s="129">
        <v>6</v>
      </c>
      <c r="D12" s="129" t="s">
        <v>149</v>
      </c>
      <c r="E12" s="136">
        <f t="shared" si="2"/>
        <v>5</v>
      </c>
      <c r="F12" s="129">
        <v>5</v>
      </c>
      <c r="G12" s="129" t="s">
        <v>149</v>
      </c>
      <c r="H12" s="136">
        <f t="shared" si="3"/>
        <v>5</v>
      </c>
      <c r="I12" s="129">
        <v>5</v>
      </c>
      <c r="J12" s="129" t="s">
        <v>149</v>
      </c>
    </row>
    <row r="13" spans="1:10" ht="17.100000000000001" customHeight="1">
      <c r="A13" s="98" t="s">
        <v>55</v>
      </c>
      <c r="B13" s="136">
        <f t="shared" si="1"/>
        <v>35</v>
      </c>
      <c r="C13" s="129">
        <v>28</v>
      </c>
      <c r="D13" s="129">
        <v>7</v>
      </c>
      <c r="E13" s="136">
        <f t="shared" si="2"/>
        <v>9</v>
      </c>
      <c r="F13" s="129">
        <v>5</v>
      </c>
      <c r="G13" s="129">
        <v>4</v>
      </c>
      <c r="H13" s="136">
        <f t="shared" si="3"/>
        <v>32</v>
      </c>
      <c r="I13" s="129">
        <v>24</v>
      </c>
      <c r="J13" s="129">
        <v>8</v>
      </c>
    </row>
    <row r="14" spans="1:10" ht="17.100000000000001" customHeight="1">
      <c r="A14" s="98" t="s">
        <v>56</v>
      </c>
      <c r="B14" s="136">
        <f t="shared" si="1"/>
        <v>12</v>
      </c>
      <c r="C14" s="132">
        <v>9</v>
      </c>
      <c r="D14" s="132">
        <v>3</v>
      </c>
      <c r="E14" s="136">
        <f t="shared" si="2"/>
        <v>10</v>
      </c>
      <c r="F14" s="132">
        <v>8</v>
      </c>
      <c r="G14" s="132">
        <v>2</v>
      </c>
      <c r="H14" s="136">
        <f t="shared" si="3"/>
        <v>14</v>
      </c>
      <c r="I14" s="132">
        <v>13</v>
      </c>
      <c r="J14" s="132">
        <v>1</v>
      </c>
    </row>
    <row r="15" spans="1:10" ht="17.100000000000001" customHeight="1">
      <c r="A15" s="98" t="s">
        <v>57</v>
      </c>
      <c r="B15" s="136">
        <f t="shared" si="1"/>
        <v>0</v>
      </c>
      <c r="C15" s="129" t="s">
        <v>149</v>
      </c>
      <c r="D15" s="129" t="s">
        <v>149</v>
      </c>
      <c r="E15" s="136">
        <f t="shared" si="2"/>
        <v>0</v>
      </c>
      <c r="F15" s="129" t="s">
        <v>149</v>
      </c>
      <c r="G15" s="129" t="s">
        <v>149</v>
      </c>
      <c r="H15" s="136">
        <f t="shared" si="3"/>
        <v>0</v>
      </c>
      <c r="I15" s="129" t="s">
        <v>149</v>
      </c>
      <c r="J15" s="129" t="s">
        <v>149</v>
      </c>
    </row>
    <row r="16" spans="1:10" ht="17.100000000000001" customHeight="1">
      <c r="A16" s="98" t="s">
        <v>9</v>
      </c>
      <c r="B16" s="136">
        <f t="shared" si="1"/>
        <v>3</v>
      </c>
      <c r="C16" s="129">
        <v>3</v>
      </c>
      <c r="D16" s="129" t="s">
        <v>149</v>
      </c>
      <c r="E16" s="136">
        <f t="shared" si="2"/>
        <v>2</v>
      </c>
      <c r="F16" s="129">
        <v>2</v>
      </c>
      <c r="G16" s="129" t="s">
        <v>149</v>
      </c>
      <c r="H16" s="136">
        <f t="shared" si="3"/>
        <v>9</v>
      </c>
      <c r="I16" s="129">
        <v>9</v>
      </c>
      <c r="J16" s="129" t="s">
        <v>149</v>
      </c>
    </row>
    <row r="17" spans="1:10" ht="17.100000000000001" customHeight="1">
      <c r="A17" s="98" t="s">
        <v>12</v>
      </c>
      <c r="B17" s="136">
        <f t="shared" si="1"/>
        <v>11</v>
      </c>
      <c r="C17" s="129">
        <v>9</v>
      </c>
      <c r="D17" s="129">
        <v>2</v>
      </c>
      <c r="E17" s="136">
        <f t="shared" si="2"/>
        <v>20</v>
      </c>
      <c r="F17" s="129">
        <v>19</v>
      </c>
      <c r="G17" s="129">
        <v>1</v>
      </c>
      <c r="H17" s="136">
        <f t="shared" si="3"/>
        <v>16</v>
      </c>
      <c r="I17" s="129">
        <v>15</v>
      </c>
      <c r="J17" s="129">
        <v>1</v>
      </c>
    </row>
    <row r="18" spans="1:10" ht="17.100000000000001" customHeight="1">
      <c r="A18" s="98" t="s">
        <v>10</v>
      </c>
      <c r="B18" s="136">
        <f t="shared" si="1"/>
        <v>9</v>
      </c>
      <c r="C18" s="129">
        <v>5</v>
      </c>
      <c r="D18" s="129">
        <v>4</v>
      </c>
      <c r="E18" s="136">
        <f t="shared" si="2"/>
        <v>7</v>
      </c>
      <c r="F18" s="129">
        <v>5</v>
      </c>
      <c r="G18" s="129">
        <v>2</v>
      </c>
      <c r="H18" s="136">
        <f t="shared" si="3"/>
        <v>11</v>
      </c>
      <c r="I18" s="129">
        <v>8</v>
      </c>
      <c r="J18" s="129">
        <v>3</v>
      </c>
    </row>
    <row r="19" spans="1:10" ht="17.100000000000001" customHeight="1">
      <c r="A19" s="118" t="s">
        <v>105</v>
      </c>
      <c r="B19" s="137">
        <f t="shared" si="1"/>
        <v>0</v>
      </c>
      <c r="C19" s="130" t="s">
        <v>149</v>
      </c>
      <c r="D19" s="130" t="s">
        <v>149</v>
      </c>
      <c r="E19" s="137">
        <f t="shared" si="2"/>
        <v>0</v>
      </c>
      <c r="F19" s="130" t="s">
        <v>149</v>
      </c>
      <c r="G19" s="130" t="s">
        <v>149</v>
      </c>
      <c r="H19" s="136">
        <f t="shared" si="3"/>
        <v>0</v>
      </c>
      <c r="I19" s="130" t="s">
        <v>149</v>
      </c>
      <c r="J19" s="130" t="s">
        <v>149</v>
      </c>
    </row>
    <row r="20" spans="1:10" ht="17.100000000000001" customHeight="1">
      <c r="A20" s="98" t="s">
        <v>8</v>
      </c>
      <c r="B20" s="136">
        <f t="shared" si="1"/>
        <v>9</v>
      </c>
      <c r="C20" s="129">
        <v>3</v>
      </c>
      <c r="D20" s="129">
        <v>6</v>
      </c>
      <c r="E20" s="136">
        <f t="shared" si="2"/>
        <v>6</v>
      </c>
      <c r="F20" s="129">
        <v>1</v>
      </c>
      <c r="G20" s="129">
        <v>5</v>
      </c>
      <c r="H20" s="136">
        <f t="shared" si="3"/>
        <v>5</v>
      </c>
      <c r="I20" s="129">
        <v>1</v>
      </c>
      <c r="J20" s="129">
        <v>4</v>
      </c>
    </row>
    <row r="21" spans="1:10" ht="17.100000000000001" customHeight="1">
      <c r="A21" s="98" t="s">
        <v>22</v>
      </c>
      <c r="B21" s="136">
        <f t="shared" si="1"/>
        <v>0</v>
      </c>
      <c r="C21" s="129" t="s">
        <v>149</v>
      </c>
      <c r="D21" s="129" t="s">
        <v>149</v>
      </c>
      <c r="E21" s="136">
        <f t="shared" si="2"/>
        <v>0</v>
      </c>
      <c r="F21" s="129" t="s">
        <v>149</v>
      </c>
      <c r="G21" s="129" t="s">
        <v>149</v>
      </c>
      <c r="H21" s="136">
        <f t="shared" si="3"/>
        <v>0</v>
      </c>
      <c r="I21" s="129" t="s">
        <v>149</v>
      </c>
      <c r="J21" s="129" t="s">
        <v>149</v>
      </c>
    </row>
    <row r="22" spans="1:10" ht="17.100000000000001" customHeight="1">
      <c r="A22" s="118" t="s">
        <v>107</v>
      </c>
      <c r="B22" s="137">
        <f t="shared" si="1"/>
        <v>0</v>
      </c>
      <c r="C22" s="130" t="s">
        <v>149</v>
      </c>
      <c r="D22" s="130" t="s">
        <v>149</v>
      </c>
      <c r="E22" s="137">
        <f t="shared" si="2"/>
        <v>0</v>
      </c>
      <c r="F22" s="130" t="s">
        <v>149</v>
      </c>
      <c r="G22" s="130" t="s">
        <v>149</v>
      </c>
      <c r="H22" s="136">
        <f t="shared" si="3"/>
        <v>0</v>
      </c>
      <c r="I22" s="130" t="s">
        <v>149</v>
      </c>
      <c r="J22" s="130" t="s">
        <v>149</v>
      </c>
    </row>
    <row r="23" spans="1:10" ht="17.100000000000001" customHeight="1">
      <c r="A23" s="98" t="s">
        <v>58</v>
      </c>
      <c r="B23" s="136">
        <f t="shared" si="1"/>
        <v>2</v>
      </c>
      <c r="C23" s="129">
        <v>2</v>
      </c>
      <c r="D23" s="129" t="s">
        <v>149</v>
      </c>
      <c r="E23" s="136">
        <f t="shared" si="2"/>
        <v>3</v>
      </c>
      <c r="F23" s="129">
        <v>3</v>
      </c>
      <c r="G23" s="129" t="s">
        <v>149</v>
      </c>
      <c r="H23" s="136">
        <f t="shared" si="3"/>
        <v>4</v>
      </c>
      <c r="I23" s="129">
        <v>4</v>
      </c>
      <c r="J23" s="129" t="s">
        <v>149</v>
      </c>
    </row>
    <row r="24" spans="1:10" ht="17.100000000000001" customHeight="1">
      <c r="A24" s="98" t="s">
        <v>24</v>
      </c>
      <c r="B24" s="136">
        <f t="shared" si="1"/>
        <v>0</v>
      </c>
      <c r="C24" s="129" t="s">
        <v>149</v>
      </c>
      <c r="D24" s="129" t="s">
        <v>149</v>
      </c>
      <c r="E24" s="136">
        <f t="shared" si="2"/>
        <v>0</v>
      </c>
      <c r="F24" s="129" t="s">
        <v>149</v>
      </c>
      <c r="G24" s="129" t="s">
        <v>149</v>
      </c>
      <c r="H24" s="136">
        <f t="shared" si="3"/>
        <v>5</v>
      </c>
      <c r="I24" s="129">
        <v>5</v>
      </c>
      <c r="J24" s="129" t="s">
        <v>149</v>
      </c>
    </row>
    <row r="25" spans="1:10" ht="17.100000000000001" customHeight="1">
      <c r="A25" s="98" t="s">
        <v>13</v>
      </c>
      <c r="B25" s="136">
        <f t="shared" si="1"/>
        <v>11</v>
      </c>
      <c r="C25" s="129">
        <v>8</v>
      </c>
      <c r="D25" s="129">
        <v>3</v>
      </c>
      <c r="E25" s="136">
        <f t="shared" si="2"/>
        <v>13</v>
      </c>
      <c r="F25" s="129">
        <v>10</v>
      </c>
      <c r="G25" s="129">
        <v>3</v>
      </c>
      <c r="H25" s="136">
        <f t="shared" si="3"/>
        <v>7</v>
      </c>
      <c r="I25" s="129">
        <v>4</v>
      </c>
      <c r="J25" s="129">
        <v>3</v>
      </c>
    </row>
    <row r="26" spans="1:10" ht="17.100000000000001" customHeight="1">
      <c r="A26" s="98" t="s">
        <v>6</v>
      </c>
      <c r="B26" s="136">
        <f t="shared" si="1"/>
        <v>15</v>
      </c>
      <c r="C26" s="129">
        <v>9</v>
      </c>
      <c r="D26" s="129">
        <v>6</v>
      </c>
      <c r="E26" s="136">
        <f t="shared" si="2"/>
        <v>10</v>
      </c>
      <c r="F26" s="129">
        <v>4</v>
      </c>
      <c r="G26" s="129">
        <v>6</v>
      </c>
      <c r="H26" s="136">
        <f t="shared" si="3"/>
        <v>9</v>
      </c>
      <c r="I26" s="129">
        <v>4</v>
      </c>
      <c r="J26" s="129">
        <v>5</v>
      </c>
    </row>
    <row r="27" spans="1:10" ht="17.100000000000001" customHeight="1">
      <c r="A27" s="118" t="s">
        <v>104</v>
      </c>
      <c r="B27" s="137">
        <f t="shared" si="1"/>
        <v>0</v>
      </c>
      <c r="C27" s="130" t="s">
        <v>149</v>
      </c>
      <c r="D27" s="130" t="s">
        <v>149</v>
      </c>
      <c r="E27" s="137">
        <f t="shared" si="2"/>
        <v>0</v>
      </c>
      <c r="F27" s="130" t="s">
        <v>149</v>
      </c>
      <c r="G27" s="130" t="s">
        <v>149</v>
      </c>
      <c r="H27" s="136">
        <f t="shared" si="3"/>
        <v>0</v>
      </c>
      <c r="I27" s="130" t="s">
        <v>149</v>
      </c>
      <c r="J27" s="130" t="s">
        <v>149</v>
      </c>
    </row>
    <row r="28" spans="1:10" ht="17.100000000000001" customHeight="1">
      <c r="A28" s="118" t="s">
        <v>108</v>
      </c>
      <c r="B28" s="137">
        <f t="shared" si="1"/>
        <v>0</v>
      </c>
      <c r="C28" s="130" t="s">
        <v>149</v>
      </c>
      <c r="D28" s="130" t="s">
        <v>149</v>
      </c>
      <c r="E28" s="137">
        <f t="shared" si="2"/>
        <v>0</v>
      </c>
      <c r="F28" s="130" t="s">
        <v>149</v>
      </c>
      <c r="G28" s="130" t="s">
        <v>149</v>
      </c>
      <c r="H28" s="136">
        <f t="shared" si="3"/>
        <v>12</v>
      </c>
      <c r="I28" s="130">
        <v>12</v>
      </c>
      <c r="J28" s="130" t="s">
        <v>149</v>
      </c>
    </row>
    <row r="29" spans="1:10" ht="17.100000000000001" customHeight="1">
      <c r="A29" s="99" t="s">
        <v>4</v>
      </c>
      <c r="B29" s="136">
        <f t="shared" si="1"/>
        <v>4</v>
      </c>
      <c r="C29" s="129" t="s">
        <v>149</v>
      </c>
      <c r="D29" s="129">
        <v>4</v>
      </c>
      <c r="E29" s="136">
        <f t="shared" si="2"/>
        <v>5</v>
      </c>
      <c r="F29" s="129">
        <v>2</v>
      </c>
      <c r="G29" s="129">
        <v>3</v>
      </c>
      <c r="H29" s="136">
        <f t="shared" si="3"/>
        <v>2</v>
      </c>
      <c r="I29" s="129" t="s">
        <v>149</v>
      </c>
      <c r="J29" s="129">
        <v>2</v>
      </c>
    </row>
    <row r="30" spans="1:10" ht="17.100000000000001" customHeight="1">
      <c r="A30" s="2" t="s">
        <v>106</v>
      </c>
      <c r="B30" s="137">
        <f t="shared" si="1"/>
        <v>0</v>
      </c>
      <c r="C30" s="130" t="s">
        <v>149</v>
      </c>
      <c r="D30" s="130" t="s">
        <v>149</v>
      </c>
      <c r="E30" s="137">
        <f t="shared" si="2"/>
        <v>0</v>
      </c>
      <c r="F30" s="130" t="s">
        <v>149</v>
      </c>
      <c r="G30" s="130" t="s">
        <v>149</v>
      </c>
      <c r="H30" s="136">
        <f t="shared" si="3"/>
        <v>0</v>
      </c>
      <c r="I30" s="130" t="s">
        <v>149</v>
      </c>
      <c r="J30" s="130" t="s">
        <v>149</v>
      </c>
    </row>
    <row r="31" spans="1:10" s="20" customFormat="1" ht="17.100000000000001" customHeight="1">
      <c r="A31" s="100" t="s">
        <v>3</v>
      </c>
      <c r="B31" s="129">
        <f t="shared" si="1"/>
        <v>77</v>
      </c>
      <c r="C31" s="129">
        <v>50</v>
      </c>
      <c r="D31" s="129">
        <v>27</v>
      </c>
      <c r="E31" s="129">
        <f t="shared" si="2"/>
        <v>66</v>
      </c>
      <c r="F31" s="129">
        <v>53</v>
      </c>
      <c r="G31" s="129">
        <v>13</v>
      </c>
      <c r="H31" s="136">
        <f t="shared" si="3"/>
        <v>77</v>
      </c>
      <c r="I31" s="129">
        <v>59</v>
      </c>
      <c r="J31" s="129">
        <v>18</v>
      </c>
    </row>
    <row r="32" spans="1:10" s="18" customFormat="1" ht="17.100000000000001" customHeight="1">
      <c r="A32" s="2" t="s">
        <v>109</v>
      </c>
      <c r="B32" s="130">
        <f t="shared" si="1"/>
        <v>0</v>
      </c>
      <c r="C32" s="130" t="s">
        <v>149</v>
      </c>
      <c r="D32" s="130" t="s">
        <v>149</v>
      </c>
      <c r="E32" s="130">
        <f t="shared" si="2"/>
        <v>0</v>
      </c>
      <c r="F32" s="130" t="s">
        <v>149</v>
      </c>
      <c r="G32" s="130" t="s">
        <v>149</v>
      </c>
      <c r="H32" s="136">
        <f t="shared" si="3"/>
        <v>0</v>
      </c>
      <c r="I32" s="130" t="s">
        <v>149</v>
      </c>
      <c r="J32" s="130" t="s">
        <v>149</v>
      </c>
    </row>
    <row r="33" spans="1:10" s="20" customFormat="1" ht="17.100000000000001" customHeight="1">
      <c r="A33" s="100" t="s">
        <v>23</v>
      </c>
      <c r="B33" s="129">
        <f t="shared" si="1"/>
        <v>0</v>
      </c>
      <c r="C33" s="129" t="s">
        <v>149</v>
      </c>
      <c r="D33" s="129" t="s">
        <v>149</v>
      </c>
      <c r="E33" s="129">
        <f t="shared" si="2"/>
        <v>0</v>
      </c>
      <c r="F33" s="129" t="s">
        <v>149</v>
      </c>
      <c r="G33" s="129" t="s">
        <v>149</v>
      </c>
      <c r="H33" s="136">
        <f t="shared" si="3"/>
        <v>0</v>
      </c>
      <c r="I33" s="129" t="s">
        <v>149</v>
      </c>
      <c r="J33" s="129" t="s">
        <v>149</v>
      </c>
    </row>
    <row r="34" spans="1:10" s="18" customFormat="1" ht="17.100000000000001" customHeight="1">
      <c r="A34" s="100" t="s">
        <v>7</v>
      </c>
      <c r="B34" s="129">
        <f t="shared" si="1"/>
        <v>2</v>
      </c>
      <c r="C34" s="129" t="s">
        <v>149</v>
      </c>
      <c r="D34" s="129">
        <v>2</v>
      </c>
      <c r="E34" s="129">
        <f t="shared" si="2"/>
        <v>3</v>
      </c>
      <c r="F34" s="129" t="s">
        <v>149</v>
      </c>
      <c r="G34" s="129">
        <v>3</v>
      </c>
      <c r="H34" s="136">
        <f t="shared" si="3"/>
        <v>4</v>
      </c>
      <c r="I34" s="129" t="s">
        <v>149</v>
      </c>
      <c r="J34" s="129">
        <v>4</v>
      </c>
    </row>
    <row r="35" spans="1:10" s="18" customFormat="1" ht="17.100000000000001" customHeight="1">
      <c r="A35" s="100" t="s">
        <v>20</v>
      </c>
      <c r="B35" s="129">
        <f t="shared" si="1"/>
        <v>22</v>
      </c>
      <c r="C35" s="129">
        <v>14</v>
      </c>
      <c r="D35" s="129">
        <v>8</v>
      </c>
      <c r="E35" s="129">
        <f t="shared" si="2"/>
        <v>17</v>
      </c>
      <c r="F35" s="129">
        <v>10</v>
      </c>
      <c r="G35" s="129">
        <v>7</v>
      </c>
      <c r="H35" s="136">
        <f t="shared" si="3"/>
        <v>17</v>
      </c>
      <c r="I35" s="129">
        <v>10</v>
      </c>
      <c r="J35" s="129">
        <v>7</v>
      </c>
    </row>
    <row r="36" spans="1:10" s="18" customFormat="1" ht="17.100000000000001" customHeight="1">
      <c r="A36" s="100" t="s">
        <v>16</v>
      </c>
      <c r="B36" s="129">
        <f t="shared" si="1"/>
        <v>8</v>
      </c>
      <c r="C36" s="129">
        <v>8</v>
      </c>
      <c r="D36" s="129" t="s">
        <v>149</v>
      </c>
      <c r="E36" s="129">
        <f t="shared" si="2"/>
        <v>6</v>
      </c>
      <c r="F36" s="129">
        <v>6</v>
      </c>
      <c r="G36" s="129" t="s">
        <v>149</v>
      </c>
      <c r="H36" s="136">
        <f t="shared" si="3"/>
        <v>10</v>
      </c>
      <c r="I36" s="129">
        <v>10</v>
      </c>
      <c r="J36" s="129" t="s">
        <v>149</v>
      </c>
    </row>
    <row r="37" spans="1:10" s="18" customFormat="1" ht="17.100000000000001" customHeight="1">
      <c r="A37" s="100" t="s">
        <v>52</v>
      </c>
      <c r="B37" s="129">
        <f t="shared" si="1"/>
        <v>0</v>
      </c>
      <c r="C37" s="129" t="s">
        <v>149</v>
      </c>
      <c r="D37" s="129" t="s">
        <v>149</v>
      </c>
      <c r="E37" s="129">
        <f t="shared" si="2"/>
        <v>0</v>
      </c>
      <c r="F37" s="129" t="s">
        <v>149</v>
      </c>
      <c r="G37" s="129" t="s">
        <v>149</v>
      </c>
      <c r="H37" s="136">
        <f t="shared" si="3"/>
        <v>0</v>
      </c>
      <c r="I37" s="129" t="s">
        <v>149</v>
      </c>
      <c r="J37" s="129" t="s">
        <v>149</v>
      </c>
    </row>
    <row r="38" spans="1:10" ht="13.15" customHeight="1">
      <c r="A38" s="107"/>
      <c r="B38" s="102"/>
      <c r="C38" s="102"/>
      <c r="D38" s="102"/>
      <c r="E38" s="102"/>
      <c r="F38" s="102"/>
      <c r="G38" s="102"/>
      <c r="H38" s="50"/>
      <c r="I38" s="102"/>
      <c r="J38" s="102"/>
    </row>
    <row r="39" spans="1:10" ht="13.15" customHeight="1">
      <c r="A39" s="108"/>
      <c r="B39" s="51"/>
      <c r="C39" s="51"/>
      <c r="D39" s="51"/>
      <c r="E39" s="51"/>
      <c r="F39" s="51"/>
      <c r="G39" s="109"/>
      <c r="H39" s="50"/>
      <c r="I39" s="51"/>
      <c r="J39" s="64" t="s">
        <v>129</v>
      </c>
    </row>
  </sheetData>
  <sortState ref="A6:J37">
    <sortCondition ref="A6:A37"/>
  </sortState>
  <mergeCells count="6">
    <mergeCell ref="A1:J1"/>
    <mergeCell ref="A3:A4"/>
    <mergeCell ref="H3:J3"/>
    <mergeCell ref="B3:D3"/>
    <mergeCell ref="E3:G3"/>
    <mergeCell ref="I2:J2"/>
  </mergeCells>
  <pageMargins left="0.7" right="0.7" top="0.75" bottom="0.75" header="0.3" footer="0.3"/>
  <pageSetup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Table 98</vt:lpstr>
      <vt:lpstr>Table 99</vt:lpstr>
      <vt:lpstr>Table 100</vt:lpstr>
      <vt:lpstr>Table 101</vt:lpstr>
      <vt:lpstr>Table 102</vt:lpstr>
      <vt:lpstr>Table 103</vt:lpstr>
      <vt:lpstr>Table 104</vt:lpstr>
      <vt:lpstr>Table 105</vt:lpstr>
      <vt:lpstr>Table 106</vt:lpstr>
      <vt:lpstr>Table107</vt:lpstr>
      <vt:lpstr>Table108-109</vt:lpstr>
      <vt:lpstr>Table110</vt:lpstr>
      <vt:lpstr>Table 111</vt:lpstr>
      <vt:lpstr>Table 112</vt:lpstr>
      <vt:lpstr>'Table 100'!Print_Area</vt:lpstr>
      <vt:lpstr>'Table 102'!Print_Area</vt:lpstr>
      <vt:lpstr>'Table 103'!Print_Area</vt:lpstr>
      <vt:lpstr>'Table 106'!Print_Area</vt:lpstr>
      <vt:lpstr>'Table 111'!Print_Area</vt:lpstr>
      <vt:lpstr>'Table 112'!Print_Area</vt:lpstr>
      <vt:lpstr>'Table 98'!Print_Area</vt:lpstr>
      <vt:lpstr>'Table 99'!Print_Area</vt:lpstr>
      <vt:lpstr>Table107!Print_Area</vt:lpstr>
      <vt:lpstr>'Table108-109'!Print_Area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Unicef</dc:creator>
  <cp:lastModifiedBy>Saqib</cp:lastModifiedBy>
  <cp:lastPrinted>2021-08-03T10:20:27Z</cp:lastPrinted>
  <dcterms:created xsi:type="dcterms:W3CDTF">2002-06-05T08:04:22Z</dcterms:created>
  <dcterms:modified xsi:type="dcterms:W3CDTF">2021-08-06T06:07:05Z</dcterms:modified>
</cp:coreProperties>
</file>