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en Data\Mega Data Sets\Bos Indicators\ND Health\Health\"/>
    </mc:Choice>
  </mc:AlternateContent>
  <xr:revisionPtr revIDLastSave="0" documentId="13_ncr:1_{6783654E-D6EB-4BC3-B702-A90BEE0A8930}" xr6:coauthVersionLast="47" xr6:coauthVersionMax="47" xr10:uidLastSave="{00000000-0000-0000-0000-000000000000}"/>
  <bookViews>
    <workbookView xWindow="-90" yWindow="-90" windowWidth="19380" windowHeight="10260" xr2:uid="{5BAA533E-FDE7-43BC-AA5D-6DA585D9EBAF}"/>
  </bookViews>
  <sheets>
    <sheet name="Table 45-46" sheetId="1" r:id="rId1"/>
  </sheets>
  <definedNames>
    <definedName name="_xlnm.Print_Area" localSheetId="0">'Table 45-46'!$A$1:$H$39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30" i="1"/>
  <c r="C30" i="1"/>
  <c r="B30" i="1"/>
  <c r="D22" i="1"/>
  <c r="C22" i="1"/>
  <c r="B22" i="1"/>
  <c r="D19" i="1"/>
  <c r="C19" i="1"/>
  <c r="B19" i="1"/>
  <c r="D12" i="1"/>
  <c r="C12" i="1"/>
  <c r="B12" i="1"/>
  <c r="D7" i="1"/>
  <c r="C7" i="1"/>
  <c r="B7" i="1"/>
  <c r="B4" i="1" l="1"/>
  <c r="D4" i="1"/>
  <c r="C4" i="1"/>
</calcChain>
</file>

<file path=xl/sharedStrings.xml><?xml version="1.0" encoding="utf-8"?>
<sst xmlns="http://schemas.openxmlformats.org/spreadsheetml/2006/main" count="47" uniqueCount="41">
  <si>
    <t>DISTRICT WISE MALARIA CONTROL ACTIVITIES IN KHYBER PAKHTUNKHWA FOR THE YEAR 2020</t>
  </si>
  <si>
    <t>Table No.45</t>
  </si>
  <si>
    <t>District</t>
  </si>
  <si>
    <t>Blood Slides Examined</t>
  </si>
  <si>
    <t>Malaria Cases</t>
  </si>
  <si>
    <t>Malaria Cases Treated</t>
  </si>
  <si>
    <t>Khyber Pakhtunkhwa</t>
  </si>
  <si>
    <t>Abbottabad</t>
  </si>
  <si>
    <t xml:space="preserve">Bajaur </t>
  </si>
  <si>
    <t>Bannu</t>
  </si>
  <si>
    <t>Battagram</t>
  </si>
  <si>
    <t>Buner</t>
  </si>
  <si>
    <t>Charsadda</t>
  </si>
  <si>
    <t>Chitral</t>
  </si>
  <si>
    <t>D.I.Khan</t>
  </si>
  <si>
    <t xml:space="preserve">Dir Lower </t>
  </si>
  <si>
    <t xml:space="preserve">Dir Upper </t>
  </si>
  <si>
    <t>Hangu</t>
  </si>
  <si>
    <t>Haripur</t>
  </si>
  <si>
    <t>Karak</t>
  </si>
  <si>
    <t>Khyber</t>
  </si>
  <si>
    <t>Kohat</t>
  </si>
  <si>
    <t>Kohistan</t>
  </si>
  <si>
    <t>-</t>
  </si>
  <si>
    <t>Kurram</t>
  </si>
  <si>
    <t>Lakki</t>
  </si>
  <si>
    <t>Malakand</t>
  </si>
  <si>
    <t>Mansehra</t>
  </si>
  <si>
    <t>Mardan</t>
  </si>
  <si>
    <t>Mohmand</t>
  </si>
  <si>
    <t>N.Waziristan</t>
  </si>
  <si>
    <t>Nowshera</t>
  </si>
  <si>
    <t>Orakzai</t>
  </si>
  <si>
    <t>Peshawar</t>
  </si>
  <si>
    <t>Shangla</t>
  </si>
  <si>
    <t>S.Waziristan</t>
  </si>
  <si>
    <t>Swabi</t>
  </si>
  <si>
    <t>Swat</t>
  </si>
  <si>
    <t>Tank</t>
  </si>
  <si>
    <t>Tor Ghar</t>
  </si>
  <si>
    <r>
      <rPr>
        <b/>
        <sz val="9"/>
        <rFont val="Arial"/>
        <family val="2"/>
      </rPr>
      <t xml:space="preserve">Source:    </t>
    </r>
    <r>
      <rPr>
        <sz val="9"/>
        <rFont val="Arial"/>
        <family val="2"/>
      </rPr>
      <t>Director General Health services , Khyber pakhtunkhwa, peshawar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</si>
</sst>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8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3" fontId="5" fillId="0" borderId="1" xfId="2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5" fontId="6" fillId="2" borderId="1" xfId="1" applyNumberFormat="1" applyFont="1" applyFill="1" applyBorder="1" applyAlignment="1">
      <alignment vertical="center"/>
    </xf>
    <xf numFmtId="165" fontId="6" fillId="0" borderId="1" xfId="1" applyNumberFormat="1" applyFont="1" applyBorder="1" applyAlignment="1">
      <alignment horizontal="right" vertical="center"/>
    </xf>
    <xf numFmtId="0" fontId="6" fillId="0" borderId="0" xfId="0" applyFont="1"/>
    <xf numFmtId="165" fontId="6" fillId="2" borderId="1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 wrapText="1"/>
    </xf>
  </cellXfs>
  <cellStyles count="3">
    <cellStyle name="Comma" xfId="1" builtinId="3"/>
    <cellStyle name="Normal" xfId="0" builtinId="0"/>
    <cellStyle name="Normal 2" xfId="2" xr:uid="{CF1BD88B-D854-46EC-B1A4-0098F74527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5AD8A-34C4-4EC8-AB69-8740EDFF9410}">
  <sheetPr>
    <tabColor rgb="FF0070C0"/>
  </sheetPr>
  <dimension ref="A1:H40"/>
  <sheetViews>
    <sheetView tabSelected="1" view="pageBreakPreview" zoomScaleSheetLayoutView="100" workbookViewId="0">
      <selection sqref="A1:D1"/>
    </sheetView>
  </sheetViews>
  <sheetFormatPr defaultColWidth="9.1328125" defaultRowHeight="13" x14ac:dyDescent="0.6"/>
  <cols>
    <col min="1" max="1" width="20.26953125" style="12" customWidth="1"/>
    <col min="2" max="4" width="16.7265625" style="12" customWidth="1"/>
    <col min="5" max="5" width="20.54296875" style="12" customWidth="1"/>
    <col min="6" max="8" width="18.7265625" style="12" customWidth="1"/>
    <col min="9" max="16384" width="9.1328125" style="12"/>
  </cols>
  <sheetData>
    <row r="1" spans="1:4" s="1" customFormat="1" ht="60" customHeight="1" x14ac:dyDescent="0.8">
      <c r="A1" s="17" t="s">
        <v>0</v>
      </c>
      <c r="B1" s="17"/>
      <c r="C1" s="17"/>
      <c r="D1" s="17"/>
    </row>
    <row r="2" spans="1:4" s="2" customFormat="1" ht="12.95" customHeight="1" x14ac:dyDescent="0.55000000000000004">
      <c r="A2" s="2" t="s">
        <v>1</v>
      </c>
    </row>
    <row r="3" spans="1:4" s="6" customFormat="1" ht="26.15" customHeight="1" x14ac:dyDescent="0.6">
      <c r="A3" s="4" t="s">
        <v>2</v>
      </c>
      <c r="B3" s="5" t="s">
        <v>3</v>
      </c>
      <c r="C3" s="5" t="s">
        <v>4</v>
      </c>
      <c r="D3" s="5" t="s">
        <v>5</v>
      </c>
    </row>
    <row r="4" spans="1:4" s="6" customFormat="1" ht="17.45" customHeight="1" x14ac:dyDescent="0.6">
      <c r="A4" s="7" t="s">
        <v>6</v>
      </c>
      <c r="B4" s="8">
        <f>SUM(B5:B36)</f>
        <v>1309318</v>
      </c>
      <c r="C4" s="8">
        <f>SUM(C5:C36)</f>
        <v>82338</v>
      </c>
      <c r="D4" s="8">
        <f>SUM(D5:D36)</f>
        <v>82338</v>
      </c>
    </row>
    <row r="5" spans="1:4" s="6" customFormat="1" ht="17.45" customHeight="1" x14ac:dyDescent="0.6">
      <c r="A5" s="9" t="s">
        <v>7</v>
      </c>
      <c r="B5" s="10">
        <v>894</v>
      </c>
      <c r="C5" s="10">
        <v>1</v>
      </c>
      <c r="D5" s="10">
        <v>1</v>
      </c>
    </row>
    <row r="6" spans="1:4" s="6" customFormat="1" ht="17.45" customHeight="1" x14ac:dyDescent="0.6">
      <c r="A6" s="9" t="s">
        <v>8</v>
      </c>
      <c r="B6" s="11">
        <v>37879</v>
      </c>
      <c r="C6" s="11">
        <v>3454</v>
      </c>
      <c r="D6" s="11">
        <v>3454</v>
      </c>
    </row>
    <row r="7" spans="1:4" s="6" customFormat="1" ht="17.45" customHeight="1" x14ac:dyDescent="0.6">
      <c r="A7" s="9" t="s">
        <v>9</v>
      </c>
      <c r="B7" s="10">
        <f>95535+19868</f>
        <v>115403</v>
      </c>
      <c r="C7" s="10">
        <f>2250+1439</f>
        <v>3689</v>
      </c>
      <c r="D7" s="10">
        <f>2250+1439</f>
        <v>3689</v>
      </c>
    </row>
    <row r="8" spans="1:4" s="6" customFormat="1" ht="17.45" customHeight="1" x14ac:dyDescent="0.6">
      <c r="A8" s="9" t="s">
        <v>10</v>
      </c>
      <c r="B8" s="10">
        <v>406</v>
      </c>
      <c r="C8" s="10">
        <v>2</v>
      </c>
      <c r="D8" s="10">
        <v>2</v>
      </c>
    </row>
    <row r="9" spans="1:4" s="6" customFormat="1" ht="17.45" customHeight="1" x14ac:dyDescent="0.6">
      <c r="A9" s="9" t="s">
        <v>11</v>
      </c>
      <c r="B9" s="10">
        <v>34717</v>
      </c>
      <c r="C9" s="10">
        <v>3013</v>
      </c>
      <c r="D9" s="10">
        <v>3013</v>
      </c>
    </row>
    <row r="10" spans="1:4" s="6" customFormat="1" ht="17.45" customHeight="1" x14ac:dyDescent="0.6">
      <c r="A10" s="9" t="s">
        <v>12</v>
      </c>
      <c r="B10" s="10">
        <v>112136</v>
      </c>
      <c r="C10" s="10">
        <v>2299</v>
      </c>
      <c r="D10" s="10">
        <v>2299</v>
      </c>
    </row>
    <row r="11" spans="1:4" s="6" customFormat="1" ht="17.45" customHeight="1" x14ac:dyDescent="0.6">
      <c r="A11" s="9" t="s">
        <v>13</v>
      </c>
      <c r="B11" s="10">
        <v>1730</v>
      </c>
      <c r="C11" s="10">
        <v>205</v>
      </c>
      <c r="D11" s="10">
        <v>205</v>
      </c>
    </row>
    <row r="12" spans="1:4" s="6" customFormat="1" ht="17.45" customHeight="1" x14ac:dyDescent="0.6">
      <c r="A12" s="9" t="s">
        <v>14</v>
      </c>
      <c r="B12" s="10">
        <f>91805+24597</f>
        <v>116402</v>
      </c>
      <c r="C12" s="10">
        <f>5703+3489</f>
        <v>9192</v>
      </c>
      <c r="D12" s="10">
        <f>5703+3489</f>
        <v>9192</v>
      </c>
    </row>
    <row r="13" spans="1:4" s="6" customFormat="1" ht="17.45" customHeight="1" x14ac:dyDescent="0.6">
      <c r="A13" s="9" t="s">
        <v>15</v>
      </c>
      <c r="B13" s="10">
        <v>38587</v>
      </c>
      <c r="C13" s="10">
        <v>2244</v>
      </c>
      <c r="D13" s="10">
        <v>2244</v>
      </c>
    </row>
    <row r="14" spans="1:4" s="6" customFormat="1" ht="17.45" customHeight="1" x14ac:dyDescent="0.6">
      <c r="A14" s="9" t="s">
        <v>16</v>
      </c>
      <c r="B14" s="10">
        <v>19336</v>
      </c>
      <c r="C14" s="10">
        <v>312</v>
      </c>
      <c r="D14" s="10">
        <v>312</v>
      </c>
    </row>
    <row r="15" spans="1:4" s="6" customFormat="1" ht="17.45" customHeight="1" x14ac:dyDescent="0.6">
      <c r="A15" s="9" t="s">
        <v>17</v>
      </c>
      <c r="B15" s="10">
        <v>30171</v>
      </c>
      <c r="C15" s="10">
        <v>892</v>
      </c>
      <c r="D15" s="10">
        <v>892</v>
      </c>
    </row>
    <row r="16" spans="1:4" s="6" customFormat="1" ht="17.45" customHeight="1" x14ac:dyDescent="0.6">
      <c r="A16" s="9" t="s">
        <v>18</v>
      </c>
      <c r="B16" s="10">
        <v>1177</v>
      </c>
      <c r="C16" s="10">
        <v>91</v>
      </c>
      <c r="D16" s="10">
        <v>91</v>
      </c>
    </row>
    <row r="17" spans="1:4" s="6" customFormat="1" ht="17.45" customHeight="1" x14ac:dyDescent="0.6">
      <c r="A17" s="9" t="s">
        <v>19</v>
      </c>
      <c r="B17" s="10">
        <v>31792</v>
      </c>
      <c r="C17" s="10">
        <v>2003</v>
      </c>
      <c r="D17" s="10">
        <v>2003</v>
      </c>
    </row>
    <row r="18" spans="1:4" s="6" customFormat="1" ht="17.45" customHeight="1" x14ac:dyDescent="0.6">
      <c r="A18" s="9" t="s">
        <v>20</v>
      </c>
      <c r="B18" s="11">
        <v>77769</v>
      </c>
      <c r="C18" s="11">
        <v>9230</v>
      </c>
      <c r="D18" s="11">
        <v>9230</v>
      </c>
    </row>
    <row r="19" spans="1:4" s="6" customFormat="1" ht="17.45" customHeight="1" x14ac:dyDescent="0.6">
      <c r="A19" s="9" t="s">
        <v>21</v>
      </c>
      <c r="B19" s="10">
        <f>36238+13412</f>
        <v>49650</v>
      </c>
      <c r="C19" s="10">
        <f>1202+1375</f>
        <v>2577</v>
      </c>
      <c r="D19" s="10">
        <f>1202+1375</f>
        <v>2577</v>
      </c>
    </row>
    <row r="20" spans="1:4" s="6" customFormat="1" ht="17.45" customHeight="1" x14ac:dyDescent="0.6">
      <c r="A20" s="9" t="s">
        <v>22</v>
      </c>
      <c r="B20" s="13" t="s">
        <v>23</v>
      </c>
      <c r="C20" s="13" t="s">
        <v>23</v>
      </c>
      <c r="D20" s="13" t="s">
        <v>23</v>
      </c>
    </row>
    <row r="21" spans="1:4" s="6" customFormat="1" ht="17.45" customHeight="1" x14ac:dyDescent="0.6">
      <c r="A21" s="9" t="s">
        <v>24</v>
      </c>
      <c r="B21" s="11">
        <v>34152</v>
      </c>
      <c r="C21" s="11">
        <v>2849</v>
      </c>
      <c r="D21" s="11">
        <v>2849</v>
      </c>
    </row>
    <row r="22" spans="1:4" s="6" customFormat="1" ht="17.45" customHeight="1" x14ac:dyDescent="0.6">
      <c r="A22" s="9" t="s">
        <v>25</v>
      </c>
      <c r="B22" s="10">
        <f>79930+25122</f>
        <v>105052</v>
      </c>
      <c r="C22" s="10">
        <f>5906+2405</f>
        <v>8311</v>
      </c>
      <c r="D22" s="10">
        <f>5906+2405</f>
        <v>8311</v>
      </c>
    </row>
    <row r="23" spans="1:4" s="6" customFormat="1" ht="17.45" customHeight="1" x14ac:dyDescent="0.6">
      <c r="A23" s="9" t="s">
        <v>26</v>
      </c>
      <c r="B23" s="10">
        <v>5072</v>
      </c>
      <c r="C23" s="10">
        <v>59</v>
      </c>
      <c r="D23" s="10">
        <v>59</v>
      </c>
    </row>
    <row r="24" spans="1:4" s="6" customFormat="1" ht="17.45" customHeight="1" x14ac:dyDescent="0.6">
      <c r="A24" s="9" t="s">
        <v>27</v>
      </c>
      <c r="B24" s="10">
        <v>429</v>
      </c>
      <c r="C24" s="10">
        <v>5</v>
      </c>
      <c r="D24" s="10">
        <v>5</v>
      </c>
    </row>
    <row r="25" spans="1:4" s="6" customFormat="1" ht="17.45" customHeight="1" x14ac:dyDescent="0.6">
      <c r="A25" s="9" t="s">
        <v>28</v>
      </c>
      <c r="B25" s="10">
        <v>108082</v>
      </c>
      <c r="C25" s="10">
        <v>2151</v>
      </c>
      <c r="D25" s="10">
        <v>2151</v>
      </c>
    </row>
    <row r="26" spans="1:4" s="6" customFormat="1" ht="17.45" customHeight="1" x14ac:dyDescent="0.6">
      <c r="A26" s="9" t="s">
        <v>29</v>
      </c>
      <c r="B26" s="11">
        <v>45401</v>
      </c>
      <c r="C26" s="11">
        <v>5190</v>
      </c>
      <c r="D26" s="11">
        <v>5190</v>
      </c>
    </row>
    <row r="27" spans="1:4" s="6" customFormat="1" ht="17.45" customHeight="1" x14ac:dyDescent="0.6">
      <c r="A27" s="9" t="s">
        <v>30</v>
      </c>
      <c r="B27" s="11">
        <v>37067</v>
      </c>
      <c r="C27" s="11">
        <v>4610</v>
      </c>
      <c r="D27" s="11">
        <v>4610</v>
      </c>
    </row>
    <row r="28" spans="1:4" s="6" customFormat="1" ht="17.45" customHeight="1" x14ac:dyDescent="0.6">
      <c r="A28" s="9" t="s">
        <v>31</v>
      </c>
      <c r="B28" s="10">
        <v>63162</v>
      </c>
      <c r="C28" s="10">
        <v>2562</v>
      </c>
      <c r="D28" s="10">
        <v>2562</v>
      </c>
    </row>
    <row r="29" spans="1:4" ht="17.45" customHeight="1" x14ac:dyDescent="0.6">
      <c r="A29" s="9" t="s">
        <v>32</v>
      </c>
      <c r="B29" s="11">
        <v>23860</v>
      </c>
      <c r="C29" s="11">
        <v>1632</v>
      </c>
      <c r="D29" s="11">
        <v>1632</v>
      </c>
    </row>
    <row r="30" spans="1:4" s="2" customFormat="1" ht="17.45" customHeight="1" x14ac:dyDescent="0.55000000000000004">
      <c r="A30" s="9" t="s">
        <v>33</v>
      </c>
      <c r="B30" s="10">
        <f>7100+11724</f>
        <v>18824</v>
      </c>
      <c r="C30" s="10">
        <f>926+447</f>
        <v>1373</v>
      </c>
      <c r="D30" s="10">
        <f>926+447</f>
        <v>1373</v>
      </c>
    </row>
    <row r="31" spans="1:4" ht="17.45" customHeight="1" x14ac:dyDescent="0.6">
      <c r="A31" s="9" t="s">
        <v>34</v>
      </c>
      <c r="B31" s="10">
        <v>33741</v>
      </c>
      <c r="C31" s="10">
        <v>1320</v>
      </c>
      <c r="D31" s="10">
        <v>1320</v>
      </c>
    </row>
    <row r="32" spans="1:4" s="2" customFormat="1" ht="17.45" customHeight="1" x14ac:dyDescent="0.55000000000000004">
      <c r="A32" s="9" t="s">
        <v>35</v>
      </c>
      <c r="B32" s="11">
        <v>39740</v>
      </c>
      <c r="C32" s="11">
        <v>7266</v>
      </c>
      <c r="D32" s="11">
        <v>7266</v>
      </c>
    </row>
    <row r="33" spans="1:8" ht="17.45" customHeight="1" x14ac:dyDescent="0.6">
      <c r="A33" s="9" t="s">
        <v>36</v>
      </c>
      <c r="B33" s="10">
        <v>10678</v>
      </c>
      <c r="C33" s="10">
        <v>468</v>
      </c>
      <c r="D33" s="10">
        <v>468</v>
      </c>
    </row>
    <row r="34" spans="1:8" ht="17.45" customHeight="1" x14ac:dyDescent="0.6">
      <c r="A34" s="9" t="s">
        <v>37</v>
      </c>
      <c r="B34" s="10">
        <v>47549</v>
      </c>
      <c r="C34" s="10">
        <v>445</v>
      </c>
      <c r="D34" s="10">
        <v>445</v>
      </c>
    </row>
    <row r="35" spans="1:8" ht="17.45" customHeight="1" x14ac:dyDescent="0.6">
      <c r="A35" s="9" t="s">
        <v>38</v>
      </c>
      <c r="B35" s="10">
        <f>39308+29152</f>
        <v>68460</v>
      </c>
      <c r="C35" s="10">
        <f>2729+2164</f>
        <v>4893</v>
      </c>
      <c r="D35" s="10">
        <f>2729+2164</f>
        <v>4893</v>
      </c>
    </row>
    <row r="36" spans="1:8" ht="17.45" customHeight="1" x14ac:dyDescent="0.6">
      <c r="A36" s="9" t="s">
        <v>39</v>
      </c>
      <c r="B36" s="13" t="s">
        <v>23</v>
      </c>
      <c r="C36" s="13" t="s">
        <v>23</v>
      </c>
      <c r="D36" s="13" t="s">
        <v>23</v>
      </c>
    </row>
    <row r="37" spans="1:8" s="2" customFormat="1" ht="12.95" customHeight="1" x14ac:dyDescent="0.6">
      <c r="A37" s="14"/>
      <c r="C37" s="15"/>
    </row>
    <row r="38" spans="1:8" s="2" customFormat="1" ht="12" x14ac:dyDescent="0.6">
      <c r="D38" s="3" t="s">
        <v>40</v>
      </c>
    </row>
    <row r="39" spans="1:8" s="2" customFormat="1" ht="12" x14ac:dyDescent="0.6">
      <c r="H39" s="3" t="s">
        <v>40</v>
      </c>
    </row>
    <row r="40" spans="1:8" x14ac:dyDescent="0.6">
      <c r="E40" s="2"/>
      <c r="H40" s="16"/>
    </row>
  </sheetData>
  <mergeCells count="1">
    <mergeCell ref="A1:D1"/>
  </mergeCells>
  <printOptions horizontalCentered="1"/>
  <pageMargins left="0.75" right="0.75" top="1" bottom="1" header="0.5" footer="0.5"/>
  <pageSetup paperSize="9" firstPageNumber="51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45-46</vt:lpstr>
      <vt:lpstr>'Table 45-46'!Print_Area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2022-07-28T07:07:29Z</dcterms:created>
  <dcterms:modified xsi:type="dcterms:W3CDTF">2022-07-28T09:32:17Z</dcterms:modified>
</cp:coreProperties>
</file>