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qib\Desktop\DS 2021==final_04082021\Public Finance\"/>
    </mc:Choice>
  </mc:AlternateContent>
  <bookViews>
    <workbookView xWindow="-120" yWindow="-120" windowWidth="29040" windowHeight="15840" activeTab="3"/>
  </bookViews>
  <sheets>
    <sheet name="Table No. 169" sheetId="12" r:id="rId1"/>
    <sheet name="Table No. 170" sheetId="13" r:id="rId2"/>
    <sheet name="Table No. 171" sheetId="16" r:id="rId3"/>
    <sheet name="Table No. 172" sheetId="7" r:id="rId4"/>
  </sheets>
  <definedNames>
    <definedName name="formula" localSheetId="0">'Table No. 169'!#REF!</definedName>
    <definedName name="formula" localSheetId="2">'Table No. 171'!#REF!</definedName>
    <definedName name="formula">#REF!</definedName>
    <definedName name="formula1" localSheetId="0">'Table No. 169'!#REF!</definedName>
    <definedName name="formula1" localSheetId="2">'Table No. 171'!#REF!</definedName>
    <definedName name="formula1">#REF!</definedName>
    <definedName name="_xlnm.Print_Area" localSheetId="0">'Table No. 169'!$A$1:$L$42</definedName>
    <definedName name="_xlnm.Print_Area" localSheetId="1">'Table No. 170'!$A$1:$J$149</definedName>
    <definedName name="_xlnm.Print_Area" localSheetId="2">'Table No. 171'!$A$1:$M$163</definedName>
    <definedName name="_xlnm.Print_Area" localSheetId="3">'Table No. 172'!$A$1:$F$102</definedName>
  </definedNames>
  <calcPr calcId="162913" iterateDelta="0"/>
</workbook>
</file>

<file path=xl/calcChain.xml><?xml version="1.0" encoding="utf-8"?>
<calcChain xmlns="http://schemas.openxmlformats.org/spreadsheetml/2006/main">
  <c r="C5" i="16" l="1"/>
  <c r="G161" i="16"/>
  <c r="F161" i="16"/>
  <c r="E161" i="16"/>
  <c r="L161" i="16" s="1"/>
  <c r="G160" i="16"/>
  <c r="F160" i="16"/>
  <c r="E160" i="16"/>
  <c r="L160" i="16" s="1"/>
  <c r="H159" i="16"/>
  <c r="G159" i="16"/>
  <c r="F159" i="16"/>
  <c r="E159" i="16"/>
  <c r="L159" i="16" s="1"/>
  <c r="I158" i="16"/>
  <c r="H158" i="16"/>
  <c r="G158" i="16"/>
  <c r="F158" i="16"/>
  <c r="E158" i="16"/>
  <c r="L158" i="16" s="1"/>
  <c r="J157" i="16"/>
  <c r="I157" i="16"/>
  <c r="H157" i="16"/>
  <c r="G157" i="16"/>
  <c r="F157" i="16"/>
  <c r="E157" i="16"/>
  <c r="L157" i="16" s="1"/>
  <c r="K156" i="16"/>
  <c r="J156" i="16"/>
  <c r="I156" i="16"/>
  <c r="H156" i="16"/>
  <c r="G156" i="16"/>
  <c r="F156" i="16"/>
  <c r="E156" i="16"/>
  <c r="L156" i="16" s="1"/>
  <c r="L155" i="16"/>
  <c r="K155" i="16"/>
  <c r="J155" i="16"/>
  <c r="I155" i="16"/>
  <c r="H155" i="16"/>
  <c r="M155" i="16" s="1"/>
  <c r="G155" i="16"/>
  <c r="F155" i="16"/>
  <c r="E155" i="16"/>
  <c r="G154" i="16"/>
  <c r="F154" i="16"/>
  <c r="E154" i="16"/>
  <c r="G153" i="16"/>
  <c r="F153" i="16"/>
  <c r="E153" i="16"/>
  <c r="L153" i="16" s="1"/>
  <c r="G152" i="16"/>
  <c r="F152" i="16"/>
  <c r="E152" i="16"/>
  <c r="L152" i="16" s="1"/>
  <c r="H151" i="16"/>
  <c r="G151" i="16"/>
  <c r="F151" i="16"/>
  <c r="E151" i="16"/>
  <c r="L151" i="16" s="1"/>
  <c r="I150" i="16"/>
  <c r="H150" i="16"/>
  <c r="G150" i="16"/>
  <c r="F150" i="16"/>
  <c r="E150" i="16"/>
  <c r="L150" i="16" s="1"/>
  <c r="J149" i="16"/>
  <c r="I149" i="16"/>
  <c r="H149" i="16"/>
  <c r="G149" i="16"/>
  <c r="F149" i="16"/>
  <c r="E149" i="16"/>
  <c r="L149" i="16" s="1"/>
  <c r="K148" i="16"/>
  <c r="J148" i="16"/>
  <c r="I148" i="16"/>
  <c r="H148" i="16"/>
  <c r="G148" i="16"/>
  <c r="F148" i="16"/>
  <c r="E148" i="16"/>
  <c r="L148" i="16" s="1"/>
  <c r="L147" i="16"/>
  <c r="K147" i="16"/>
  <c r="J147" i="16"/>
  <c r="I147" i="16"/>
  <c r="H147" i="16"/>
  <c r="M147" i="16" s="1"/>
  <c r="G147" i="16"/>
  <c r="F147" i="16"/>
  <c r="E147" i="16"/>
  <c r="G146" i="16"/>
  <c r="F146" i="16"/>
  <c r="E146" i="16"/>
  <c r="G140" i="16"/>
  <c r="F140" i="16"/>
  <c r="E140" i="16"/>
  <c r="L140" i="16" s="1"/>
  <c r="G139" i="16"/>
  <c r="F139" i="16"/>
  <c r="E139" i="16"/>
  <c r="L139" i="16" s="1"/>
  <c r="H138" i="16"/>
  <c r="G138" i="16"/>
  <c r="F138" i="16"/>
  <c r="E138" i="16"/>
  <c r="L138" i="16" s="1"/>
  <c r="I137" i="16"/>
  <c r="H137" i="16"/>
  <c r="G137" i="16"/>
  <c r="F137" i="16"/>
  <c r="E137" i="16"/>
  <c r="L137" i="16" s="1"/>
  <c r="J136" i="16"/>
  <c r="I136" i="16"/>
  <c r="H136" i="16"/>
  <c r="G136" i="16"/>
  <c r="F136" i="16"/>
  <c r="E136" i="16"/>
  <c r="L136" i="16" s="1"/>
  <c r="K135" i="16"/>
  <c r="J135" i="16"/>
  <c r="I135" i="16"/>
  <c r="H135" i="16"/>
  <c r="G135" i="16"/>
  <c r="F135" i="16"/>
  <c r="E135" i="16"/>
  <c r="L135" i="16" s="1"/>
  <c r="L134" i="16"/>
  <c r="K134" i="16"/>
  <c r="J134" i="16"/>
  <c r="I134" i="16"/>
  <c r="H134" i="16"/>
  <c r="M134" i="16" s="1"/>
  <c r="G134" i="16"/>
  <c r="F134" i="16"/>
  <c r="E134" i="16"/>
  <c r="G133" i="16"/>
  <c r="F133" i="16"/>
  <c r="E133" i="16"/>
  <c r="L132" i="16"/>
  <c r="K132" i="16"/>
  <c r="G132" i="16"/>
  <c r="F132" i="16"/>
  <c r="E132" i="16"/>
  <c r="J132" i="16" s="1"/>
  <c r="G131" i="16"/>
  <c r="F131" i="16"/>
  <c r="E131" i="16"/>
  <c r="L131" i="16" s="1"/>
  <c r="H130" i="16"/>
  <c r="G130" i="16"/>
  <c r="F130" i="16"/>
  <c r="E130" i="16"/>
  <c r="L130" i="16" s="1"/>
  <c r="I129" i="16"/>
  <c r="H129" i="16"/>
  <c r="G129" i="16"/>
  <c r="F129" i="16"/>
  <c r="E129" i="16"/>
  <c r="L129" i="16" s="1"/>
  <c r="J128" i="16"/>
  <c r="I128" i="16"/>
  <c r="H128" i="16"/>
  <c r="G128" i="16"/>
  <c r="F128" i="16"/>
  <c r="E128" i="16"/>
  <c r="L128" i="16" s="1"/>
  <c r="K127" i="16"/>
  <c r="I127" i="16"/>
  <c r="H127" i="16"/>
  <c r="G127" i="16"/>
  <c r="F127" i="16"/>
  <c r="E127" i="16"/>
  <c r="J127" i="16" s="1"/>
  <c r="L126" i="16"/>
  <c r="J126" i="16"/>
  <c r="I126" i="16"/>
  <c r="G126" i="16"/>
  <c r="F126" i="16"/>
  <c r="E126" i="16"/>
  <c r="K126" i="16" s="1"/>
  <c r="G125" i="16"/>
  <c r="F125" i="16"/>
  <c r="E125" i="16"/>
  <c r="L124" i="16"/>
  <c r="K124" i="16"/>
  <c r="G124" i="16"/>
  <c r="F124" i="16"/>
  <c r="E124" i="16"/>
  <c r="J124" i="16" s="1"/>
  <c r="G123" i="16"/>
  <c r="F123" i="16"/>
  <c r="E123" i="16"/>
  <c r="L123" i="16" s="1"/>
  <c r="H122" i="16"/>
  <c r="G122" i="16"/>
  <c r="F122" i="16"/>
  <c r="E122" i="16"/>
  <c r="L122" i="16" s="1"/>
  <c r="I121" i="16"/>
  <c r="G121" i="16"/>
  <c r="F121" i="16"/>
  <c r="E121" i="16"/>
  <c r="H121" i="16" s="1"/>
  <c r="J120" i="16"/>
  <c r="H120" i="16"/>
  <c r="G120" i="16"/>
  <c r="F120" i="16"/>
  <c r="E120" i="16"/>
  <c r="I120" i="16" s="1"/>
  <c r="K119" i="16"/>
  <c r="I119" i="16"/>
  <c r="H119" i="16"/>
  <c r="G119" i="16"/>
  <c r="F119" i="16"/>
  <c r="E119" i="16"/>
  <c r="J119" i="16" s="1"/>
  <c r="L118" i="16"/>
  <c r="J118" i="16"/>
  <c r="I118" i="16"/>
  <c r="G118" i="16"/>
  <c r="F118" i="16"/>
  <c r="E118" i="16"/>
  <c r="K118" i="16" s="1"/>
  <c r="G112" i="16"/>
  <c r="F112" i="16"/>
  <c r="E112" i="16"/>
  <c r="L111" i="16"/>
  <c r="K111" i="16"/>
  <c r="G111" i="16"/>
  <c r="F111" i="16"/>
  <c r="E111" i="16"/>
  <c r="J111" i="16" s="1"/>
  <c r="L110" i="16"/>
  <c r="G110" i="16"/>
  <c r="F110" i="16"/>
  <c r="E110" i="16"/>
  <c r="K110" i="16" s="1"/>
  <c r="H109" i="16"/>
  <c r="G109" i="16"/>
  <c r="F109" i="16"/>
  <c r="E109" i="16"/>
  <c r="L109" i="16" s="1"/>
  <c r="I108" i="16"/>
  <c r="G108" i="16"/>
  <c r="F108" i="16"/>
  <c r="E108" i="16"/>
  <c r="H108" i="16" s="1"/>
  <c r="J107" i="16"/>
  <c r="H107" i="16"/>
  <c r="G107" i="16"/>
  <c r="F107" i="16"/>
  <c r="E107" i="16"/>
  <c r="I107" i="16" s="1"/>
  <c r="K106" i="16"/>
  <c r="I106" i="16"/>
  <c r="H106" i="16"/>
  <c r="G106" i="16"/>
  <c r="F106" i="16"/>
  <c r="E106" i="16"/>
  <c r="J106" i="16" s="1"/>
  <c r="L105" i="16"/>
  <c r="J105" i="16"/>
  <c r="I105" i="16"/>
  <c r="G105" i="16"/>
  <c r="F105" i="16"/>
  <c r="E105" i="16"/>
  <c r="K105" i="16" s="1"/>
  <c r="G104" i="16"/>
  <c r="F104" i="16"/>
  <c r="E104" i="16"/>
  <c r="L103" i="16"/>
  <c r="K103" i="16"/>
  <c r="G103" i="16"/>
  <c r="F103" i="16"/>
  <c r="E103" i="16"/>
  <c r="J103" i="16" s="1"/>
  <c r="L102" i="16"/>
  <c r="G102" i="16"/>
  <c r="F102" i="16"/>
  <c r="E102" i="16"/>
  <c r="K102" i="16" s="1"/>
  <c r="H101" i="16"/>
  <c r="G101" i="16"/>
  <c r="F101" i="16"/>
  <c r="E101" i="16"/>
  <c r="L101" i="16" s="1"/>
  <c r="I100" i="16"/>
  <c r="G100" i="16"/>
  <c r="F100" i="16"/>
  <c r="E100" i="16"/>
  <c r="H100" i="16" s="1"/>
  <c r="J99" i="16"/>
  <c r="H99" i="16"/>
  <c r="G99" i="16"/>
  <c r="F99" i="16"/>
  <c r="E99" i="16"/>
  <c r="I99" i="16" s="1"/>
  <c r="K98" i="16"/>
  <c r="I98" i="16"/>
  <c r="H98" i="16"/>
  <c r="G98" i="16"/>
  <c r="F98" i="16"/>
  <c r="E98" i="16"/>
  <c r="J98" i="16" s="1"/>
  <c r="L97" i="16"/>
  <c r="J97" i="16"/>
  <c r="I97" i="16"/>
  <c r="G97" i="16"/>
  <c r="F97" i="16"/>
  <c r="E97" i="16"/>
  <c r="K97" i="16" s="1"/>
  <c r="G96" i="16"/>
  <c r="F96" i="16"/>
  <c r="E96" i="16"/>
  <c r="L95" i="16"/>
  <c r="K95" i="16"/>
  <c r="G95" i="16"/>
  <c r="F95" i="16"/>
  <c r="E95" i="16"/>
  <c r="J95" i="16" s="1"/>
  <c r="L94" i="16"/>
  <c r="G94" i="16"/>
  <c r="F94" i="16"/>
  <c r="E94" i="16"/>
  <c r="K94" i="16" s="1"/>
  <c r="H93" i="16"/>
  <c r="G93" i="16"/>
  <c r="F93" i="16"/>
  <c r="E93" i="16"/>
  <c r="L93" i="16" s="1"/>
  <c r="I92" i="16"/>
  <c r="G92" i="16"/>
  <c r="F92" i="16"/>
  <c r="E92" i="16"/>
  <c r="H92" i="16" s="1"/>
  <c r="J91" i="16"/>
  <c r="H91" i="16"/>
  <c r="G91" i="16"/>
  <c r="F91" i="16"/>
  <c r="E91" i="16"/>
  <c r="I91" i="16" s="1"/>
  <c r="K90" i="16"/>
  <c r="I90" i="16"/>
  <c r="H90" i="16"/>
  <c r="G90" i="16"/>
  <c r="F90" i="16"/>
  <c r="E90" i="16"/>
  <c r="J90" i="16" s="1"/>
  <c r="L84" i="16"/>
  <c r="J84" i="16"/>
  <c r="I84" i="16"/>
  <c r="G84" i="16"/>
  <c r="F84" i="16"/>
  <c r="E84" i="16"/>
  <c r="K84" i="16" s="1"/>
  <c r="G83" i="16"/>
  <c r="F83" i="16"/>
  <c r="E83" i="16"/>
  <c r="K82" i="16"/>
  <c r="G82" i="16"/>
  <c r="F82" i="16"/>
  <c r="E82" i="16"/>
  <c r="L82" i="16" s="1"/>
  <c r="L81" i="16"/>
  <c r="G81" i="16"/>
  <c r="F81" i="16"/>
  <c r="E81" i="16"/>
  <c r="K81" i="16" s="1"/>
  <c r="H80" i="16"/>
  <c r="G80" i="16"/>
  <c r="F80" i="16"/>
  <c r="E80" i="16"/>
  <c r="L80" i="16" s="1"/>
  <c r="I79" i="16"/>
  <c r="G79" i="16"/>
  <c r="F79" i="16"/>
  <c r="E79" i="16"/>
  <c r="H79" i="16" s="1"/>
  <c r="J78" i="16"/>
  <c r="H78" i="16"/>
  <c r="G78" i="16"/>
  <c r="F78" i="16"/>
  <c r="E78" i="16"/>
  <c r="I78" i="16" s="1"/>
  <c r="K77" i="16"/>
  <c r="I77" i="16"/>
  <c r="H77" i="16"/>
  <c r="G77" i="16"/>
  <c r="F77" i="16"/>
  <c r="E77" i="16"/>
  <c r="J77" i="16" s="1"/>
  <c r="L76" i="16"/>
  <c r="J76" i="16"/>
  <c r="I76" i="16"/>
  <c r="H76" i="16"/>
  <c r="G76" i="16"/>
  <c r="F76" i="16"/>
  <c r="E76" i="16"/>
  <c r="K76" i="16" s="1"/>
  <c r="G75" i="16"/>
  <c r="F75" i="16"/>
  <c r="E75" i="16"/>
  <c r="L74" i="16"/>
  <c r="K74" i="16"/>
  <c r="G74" i="16"/>
  <c r="F74" i="16"/>
  <c r="E74" i="16"/>
  <c r="J74" i="16" s="1"/>
  <c r="L73" i="16"/>
  <c r="G73" i="16"/>
  <c r="F73" i="16"/>
  <c r="E73" i="16"/>
  <c r="K73" i="16" s="1"/>
  <c r="H72" i="16"/>
  <c r="G72" i="16"/>
  <c r="F72" i="16"/>
  <c r="E72" i="16"/>
  <c r="L72" i="16" s="1"/>
  <c r="I71" i="16"/>
  <c r="G71" i="16"/>
  <c r="F71" i="16"/>
  <c r="E71" i="16"/>
  <c r="H71" i="16" s="1"/>
  <c r="J70" i="16"/>
  <c r="H70" i="16"/>
  <c r="G70" i="16"/>
  <c r="F70" i="16"/>
  <c r="E70" i="16"/>
  <c r="I70" i="16" s="1"/>
  <c r="K69" i="16"/>
  <c r="I69" i="16"/>
  <c r="H69" i="16"/>
  <c r="G69" i="16"/>
  <c r="F69" i="16"/>
  <c r="E69" i="16"/>
  <c r="J69" i="16" s="1"/>
  <c r="L68" i="16"/>
  <c r="J68" i="16"/>
  <c r="I68" i="16"/>
  <c r="G68" i="16"/>
  <c r="F68" i="16"/>
  <c r="E68" i="16"/>
  <c r="K68" i="16" s="1"/>
  <c r="G67" i="16"/>
  <c r="F67" i="16"/>
  <c r="E67" i="16"/>
  <c r="K66" i="16"/>
  <c r="G66" i="16"/>
  <c r="F66" i="16"/>
  <c r="E66" i="16"/>
  <c r="L66" i="16" s="1"/>
  <c r="L65" i="16"/>
  <c r="G65" i="16"/>
  <c r="F65" i="16"/>
  <c r="E65" i="16"/>
  <c r="K65" i="16" s="1"/>
  <c r="H64" i="16"/>
  <c r="G64" i="16"/>
  <c r="F64" i="16"/>
  <c r="E64" i="16"/>
  <c r="L64" i="16" s="1"/>
  <c r="I63" i="16"/>
  <c r="G63" i="16"/>
  <c r="F63" i="16"/>
  <c r="E63" i="16"/>
  <c r="H63" i="16" s="1"/>
  <c r="J62" i="16"/>
  <c r="H62" i="16"/>
  <c r="G62" i="16"/>
  <c r="F62" i="16"/>
  <c r="E62" i="16"/>
  <c r="I62" i="16" s="1"/>
  <c r="K56" i="16"/>
  <c r="H56" i="16"/>
  <c r="G56" i="16"/>
  <c r="F56" i="16"/>
  <c r="E56" i="16"/>
  <c r="J56" i="16" s="1"/>
  <c r="L55" i="16"/>
  <c r="I55" i="16"/>
  <c r="G55" i="16"/>
  <c r="F55" i="16"/>
  <c r="E55" i="16"/>
  <c r="K55" i="16" s="1"/>
  <c r="G54" i="16"/>
  <c r="F54" i="16"/>
  <c r="E54" i="16"/>
  <c r="K53" i="16"/>
  <c r="G53" i="16"/>
  <c r="F53" i="16"/>
  <c r="E53" i="16"/>
  <c r="L53" i="16" s="1"/>
  <c r="L52" i="16"/>
  <c r="G52" i="16"/>
  <c r="F52" i="16"/>
  <c r="E52" i="16"/>
  <c r="K52" i="16" s="1"/>
  <c r="H51" i="16"/>
  <c r="G51" i="16"/>
  <c r="F51" i="16"/>
  <c r="E51" i="16"/>
  <c r="L51" i="16" s="1"/>
  <c r="I50" i="16"/>
  <c r="G50" i="16"/>
  <c r="F50" i="16"/>
  <c r="E50" i="16"/>
  <c r="H50" i="16" s="1"/>
  <c r="J49" i="16"/>
  <c r="H49" i="16"/>
  <c r="G49" i="16"/>
  <c r="F49" i="16"/>
  <c r="E49" i="16"/>
  <c r="I49" i="16" s="1"/>
  <c r="K48" i="16"/>
  <c r="I48" i="16"/>
  <c r="H48" i="16"/>
  <c r="G48" i="16"/>
  <c r="F48" i="16"/>
  <c r="E48" i="16"/>
  <c r="J48" i="16" s="1"/>
  <c r="L47" i="16"/>
  <c r="J47" i="16"/>
  <c r="I47" i="16"/>
  <c r="G47" i="16"/>
  <c r="F47" i="16"/>
  <c r="E47" i="16"/>
  <c r="K47" i="16" s="1"/>
  <c r="G46" i="16"/>
  <c r="F46" i="16"/>
  <c r="E46" i="16"/>
  <c r="K45" i="16"/>
  <c r="G45" i="16"/>
  <c r="F45" i="16"/>
  <c r="E45" i="16"/>
  <c r="L45" i="16" s="1"/>
  <c r="L44" i="16"/>
  <c r="G44" i="16"/>
  <c r="F44" i="16"/>
  <c r="E44" i="16"/>
  <c r="K44" i="16" s="1"/>
  <c r="H43" i="16"/>
  <c r="G43" i="16"/>
  <c r="F43" i="16"/>
  <c r="E43" i="16"/>
  <c r="L43" i="16" s="1"/>
  <c r="I42" i="16"/>
  <c r="G42" i="16"/>
  <c r="F42" i="16"/>
  <c r="E42" i="16"/>
  <c r="H42" i="16" s="1"/>
  <c r="J41" i="16"/>
  <c r="H41" i="16"/>
  <c r="G41" i="16"/>
  <c r="F41" i="16"/>
  <c r="E41" i="16"/>
  <c r="I41" i="16" s="1"/>
  <c r="K40" i="16"/>
  <c r="I40" i="16"/>
  <c r="H40" i="16"/>
  <c r="G40" i="16"/>
  <c r="F40" i="16"/>
  <c r="E40" i="16"/>
  <c r="J40" i="16" s="1"/>
  <c r="L39" i="16"/>
  <c r="J39" i="16"/>
  <c r="I39" i="16"/>
  <c r="G39" i="16"/>
  <c r="F39" i="16"/>
  <c r="E39" i="16"/>
  <c r="K39" i="16" s="1"/>
  <c r="J38" i="16"/>
  <c r="G38" i="16"/>
  <c r="F38" i="16"/>
  <c r="E38" i="16"/>
  <c r="K37" i="16"/>
  <c r="G37" i="16"/>
  <c r="F37" i="16"/>
  <c r="E37" i="16"/>
  <c r="L37" i="16" s="1"/>
  <c r="L36" i="16"/>
  <c r="G36" i="16"/>
  <c r="F36" i="16"/>
  <c r="E36" i="16"/>
  <c r="K36" i="16" s="1"/>
  <c r="H35" i="16"/>
  <c r="G35" i="16"/>
  <c r="F35" i="16"/>
  <c r="E35" i="16"/>
  <c r="I34" i="16"/>
  <c r="G34" i="16"/>
  <c r="F34" i="16"/>
  <c r="E34" i="16"/>
  <c r="H34" i="16" s="1"/>
  <c r="J28" i="16"/>
  <c r="G28" i="16"/>
  <c r="F28" i="16"/>
  <c r="E28" i="16"/>
  <c r="I28" i="16" s="1"/>
  <c r="K27" i="16"/>
  <c r="H27" i="16"/>
  <c r="G27" i="16"/>
  <c r="F27" i="16"/>
  <c r="E27" i="16"/>
  <c r="J27" i="16" s="1"/>
  <c r="L26" i="16"/>
  <c r="I26" i="16"/>
  <c r="G26" i="16"/>
  <c r="F26" i="16"/>
  <c r="E26" i="16"/>
  <c r="K26" i="16" s="1"/>
  <c r="J25" i="16"/>
  <c r="G25" i="16"/>
  <c r="F25" i="16"/>
  <c r="E25" i="16"/>
  <c r="K24" i="16"/>
  <c r="G24" i="16"/>
  <c r="F24" i="16"/>
  <c r="E24" i="16"/>
  <c r="L24" i="16" s="1"/>
  <c r="G23" i="16"/>
  <c r="F23" i="16"/>
  <c r="E23" i="16"/>
  <c r="K23" i="16" s="1"/>
  <c r="L22" i="16"/>
  <c r="K22" i="16"/>
  <c r="J22" i="16"/>
  <c r="H22" i="16"/>
  <c r="M22" i="16" s="1"/>
  <c r="G22" i="16"/>
  <c r="F22" i="16"/>
  <c r="E22" i="16"/>
  <c r="I22" i="16" s="1"/>
  <c r="L21" i="16"/>
  <c r="H21" i="16"/>
  <c r="G21" i="16"/>
  <c r="F21" i="16"/>
  <c r="E21" i="16"/>
  <c r="K21" i="16" s="1"/>
  <c r="I20" i="16"/>
  <c r="H20" i="16"/>
  <c r="G20" i="16"/>
  <c r="F20" i="16"/>
  <c r="E20" i="16"/>
  <c r="L20" i="16" s="1"/>
  <c r="K19" i="16"/>
  <c r="J19" i="16"/>
  <c r="I19" i="16"/>
  <c r="G19" i="16"/>
  <c r="F19" i="16"/>
  <c r="E19" i="16"/>
  <c r="L19" i="16" s="1"/>
  <c r="L18" i="16"/>
  <c r="K18" i="16"/>
  <c r="J18" i="16"/>
  <c r="H18" i="16"/>
  <c r="M18" i="16" s="1"/>
  <c r="G18" i="16"/>
  <c r="F18" i="16"/>
  <c r="E18" i="16"/>
  <c r="I18" i="16" s="1"/>
  <c r="L17" i="16"/>
  <c r="K17" i="16"/>
  <c r="I17" i="16"/>
  <c r="H17" i="16"/>
  <c r="G17" i="16"/>
  <c r="F17" i="16"/>
  <c r="E17" i="16"/>
  <c r="J17" i="16" s="1"/>
  <c r="L16" i="16"/>
  <c r="G16" i="16"/>
  <c r="F16" i="16"/>
  <c r="E16" i="16"/>
  <c r="I16" i="16" s="1"/>
  <c r="G15" i="16"/>
  <c r="F15" i="16"/>
  <c r="E15" i="16"/>
  <c r="K15" i="16" s="1"/>
  <c r="L14" i="16"/>
  <c r="K14" i="16"/>
  <c r="J14" i="16"/>
  <c r="H14" i="16"/>
  <c r="G14" i="16"/>
  <c r="F14" i="16"/>
  <c r="E14" i="16"/>
  <c r="I14" i="16" s="1"/>
  <c r="L13" i="16"/>
  <c r="H13" i="16"/>
  <c r="G13" i="16"/>
  <c r="F13" i="16"/>
  <c r="E13" i="16"/>
  <c r="K13" i="16" s="1"/>
  <c r="I12" i="16"/>
  <c r="H12" i="16"/>
  <c r="G12" i="16"/>
  <c r="F12" i="16"/>
  <c r="E12" i="16"/>
  <c r="L12" i="16" s="1"/>
  <c r="K11" i="16"/>
  <c r="J11" i="16"/>
  <c r="I11" i="16"/>
  <c r="G11" i="16"/>
  <c r="F11" i="16"/>
  <c r="E11" i="16"/>
  <c r="L11" i="16" s="1"/>
  <c r="L10" i="16"/>
  <c r="K10" i="16"/>
  <c r="J10" i="16"/>
  <c r="H10" i="16"/>
  <c r="G10" i="16"/>
  <c r="F10" i="16"/>
  <c r="E10" i="16"/>
  <c r="I10" i="16" s="1"/>
  <c r="L9" i="16"/>
  <c r="K9" i="16"/>
  <c r="I9" i="16"/>
  <c r="H9" i="16"/>
  <c r="G9" i="16"/>
  <c r="F9" i="16"/>
  <c r="E9" i="16"/>
  <c r="J9" i="16" s="1"/>
  <c r="L8" i="16"/>
  <c r="G8" i="16"/>
  <c r="F8" i="16"/>
  <c r="E8" i="16"/>
  <c r="J8" i="16" s="1"/>
  <c r="G7" i="16"/>
  <c r="F7" i="16"/>
  <c r="E7" i="16"/>
  <c r="E5" i="16" s="1"/>
  <c r="L6" i="16"/>
  <c r="K6" i="16"/>
  <c r="J6" i="16"/>
  <c r="H6" i="16"/>
  <c r="M6" i="16" s="1"/>
  <c r="G6" i="16"/>
  <c r="F6" i="16"/>
  <c r="F5" i="16" s="1"/>
  <c r="E6" i="16"/>
  <c r="I6" i="16" s="1"/>
  <c r="G5" i="16"/>
  <c r="D5" i="16"/>
  <c r="M12" i="16" l="1"/>
  <c r="M17" i="16"/>
  <c r="M10" i="16"/>
  <c r="M14" i="16"/>
  <c r="M9" i="16"/>
  <c r="M138" i="16"/>
  <c r="J15" i="16"/>
  <c r="K7" i="16"/>
  <c r="K5" i="16" s="1"/>
  <c r="J16" i="16"/>
  <c r="L23" i="16"/>
  <c r="L7" i="16"/>
  <c r="K8" i="16"/>
  <c r="H11" i="16"/>
  <c r="M11" i="16" s="1"/>
  <c r="L15" i="16"/>
  <c r="K16" i="16"/>
  <c r="H19" i="16"/>
  <c r="M19" i="16" s="1"/>
  <c r="L38" i="16"/>
  <c r="K38" i="16"/>
  <c r="I38" i="16"/>
  <c r="H38" i="16"/>
  <c r="M38" i="16" s="1"/>
  <c r="L96" i="16"/>
  <c r="K96" i="16"/>
  <c r="J96" i="16"/>
  <c r="I96" i="16"/>
  <c r="H96" i="16"/>
  <c r="L133" i="16"/>
  <c r="K133" i="16"/>
  <c r="J133" i="16"/>
  <c r="I133" i="16"/>
  <c r="H133" i="16"/>
  <c r="L146" i="16"/>
  <c r="K146" i="16"/>
  <c r="J146" i="16"/>
  <c r="I146" i="16"/>
  <c r="H146" i="16"/>
  <c r="L154" i="16"/>
  <c r="K154" i="16"/>
  <c r="J154" i="16"/>
  <c r="I154" i="16"/>
  <c r="H154" i="16"/>
  <c r="M119" i="16"/>
  <c r="L125" i="16"/>
  <c r="K125" i="16"/>
  <c r="J125" i="16"/>
  <c r="I125" i="16"/>
  <c r="H125" i="16"/>
  <c r="L83" i="16"/>
  <c r="K83" i="16"/>
  <c r="J83" i="16"/>
  <c r="I83" i="16"/>
  <c r="H83" i="16"/>
  <c r="I13" i="16"/>
  <c r="M13" i="16" s="1"/>
  <c r="I21" i="16"/>
  <c r="M21" i="16" s="1"/>
  <c r="L35" i="16"/>
  <c r="M35" i="16" s="1"/>
  <c r="K35" i="16"/>
  <c r="J35" i="16"/>
  <c r="I35" i="16"/>
  <c r="L54" i="16"/>
  <c r="K54" i="16"/>
  <c r="J54" i="16"/>
  <c r="I54" i="16"/>
  <c r="H54" i="16"/>
  <c r="M69" i="16"/>
  <c r="M76" i="16"/>
  <c r="M106" i="16"/>
  <c r="M108" i="16"/>
  <c r="J12" i="16"/>
  <c r="J20" i="16"/>
  <c r="M20" i="16" s="1"/>
  <c r="H7" i="16"/>
  <c r="K12" i="16"/>
  <c r="J13" i="16"/>
  <c r="H15" i="16"/>
  <c r="M15" i="16" s="1"/>
  <c r="K20" i="16"/>
  <c r="J21" i="16"/>
  <c r="H23" i="16"/>
  <c r="L25" i="16"/>
  <c r="K25" i="16"/>
  <c r="I25" i="16"/>
  <c r="H25" i="16"/>
  <c r="L75" i="16"/>
  <c r="K75" i="16"/>
  <c r="J75" i="16"/>
  <c r="I75" i="16"/>
  <c r="H75" i="16"/>
  <c r="L112" i="16"/>
  <c r="K112" i="16"/>
  <c r="J112" i="16"/>
  <c r="I112" i="16"/>
  <c r="H112" i="16"/>
  <c r="M112" i="16" s="1"/>
  <c r="M128" i="16"/>
  <c r="I7" i="16"/>
  <c r="I5" i="16" s="1"/>
  <c r="H8" i="16"/>
  <c r="M8" i="16" s="1"/>
  <c r="I15" i="16"/>
  <c r="H16" i="16"/>
  <c r="M16" i="16" s="1"/>
  <c r="I23" i="16"/>
  <c r="M98" i="16"/>
  <c r="M100" i="16"/>
  <c r="J7" i="16"/>
  <c r="J5" i="16" s="1"/>
  <c r="J23" i="16"/>
  <c r="L46" i="16"/>
  <c r="K46" i="16"/>
  <c r="J46" i="16"/>
  <c r="I46" i="16"/>
  <c r="H46" i="16"/>
  <c r="L67" i="16"/>
  <c r="K67" i="16"/>
  <c r="J67" i="16"/>
  <c r="I67" i="16"/>
  <c r="H67" i="16"/>
  <c r="M67" i="16" s="1"/>
  <c r="L104" i="16"/>
  <c r="K104" i="16"/>
  <c r="J104" i="16"/>
  <c r="I104" i="16"/>
  <c r="H104" i="16"/>
  <c r="M127" i="16"/>
  <c r="M136" i="16"/>
  <c r="M157" i="16"/>
  <c r="I8" i="16"/>
  <c r="M135" i="16"/>
  <c r="M148" i="16"/>
  <c r="M156" i="16"/>
  <c r="L27" i="16"/>
  <c r="K28" i="16"/>
  <c r="J34" i="16"/>
  <c r="M34" i="16" s="1"/>
  <c r="H36" i="16"/>
  <c r="L40" i="16"/>
  <c r="M40" i="16" s="1"/>
  <c r="K41" i="16"/>
  <c r="M41" i="16" s="1"/>
  <c r="J42" i="16"/>
  <c r="M42" i="16" s="1"/>
  <c r="I43" i="16"/>
  <c r="M43" i="16" s="1"/>
  <c r="H44" i="16"/>
  <c r="M44" i="16" s="1"/>
  <c r="L48" i="16"/>
  <c r="M48" i="16" s="1"/>
  <c r="K49" i="16"/>
  <c r="J50" i="16"/>
  <c r="M50" i="16" s="1"/>
  <c r="I51" i="16"/>
  <c r="M51" i="16" s="1"/>
  <c r="H52" i="16"/>
  <c r="M52" i="16" s="1"/>
  <c r="L56" i="16"/>
  <c r="K62" i="16"/>
  <c r="M62" i="16" s="1"/>
  <c r="J63" i="16"/>
  <c r="M63" i="16" s="1"/>
  <c r="I64" i="16"/>
  <c r="M64" i="16" s="1"/>
  <c r="H65" i="16"/>
  <c r="L69" i="16"/>
  <c r="K70" i="16"/>
  <c r="M70" i="16" s="1"/>
  <c r="J71" i="16"/>
  <c r="M71" i="16" s="1"/>
  <c r="I72" i="16"/>
  <c r="M72" i="16" s="1"/>
  <c r="H73" i="16"/>
  <c r="M73" i="16" s="1"/>
  <c r="L77" i="16"/>
  <c r="M77" i="16" s="1"/>
  <c r="K78" i="16"/>
  <c r="M78" i="16" s="1"/>
  <c r="J79" i="16"/>
  <c r="M79" i="16" s="1"/>
  <c r="I80" i="16"/>
  <c r="M80" i="16" s="1"/>
  <c r="H81" i="16"/>
  <c r="M81" i="16" s="1"/>
  <c r="L90" i="16"/>
  <c r="M90" i="16" s="1"/>
  <c r="K91" i="16"/>
  <c r="M91" i="16" s="1"/>
  <c r="J92" i="16"/>
  <c r="M92" i="16" s="1"/>
  <c r="I93" i="16"/>
  <c r="M93" i="16" s="1"/>
  <c r="H94" i="16"/>
  <c r="L98" i="16"/>
  <c r="K99" i="16"/>
  <c r="M99" i="16" s="1"/>
  <c r="J100" i="16"/>
  <c r="I101" i="16"/>
  <c r="M101" i="16" s="1"/>
  <c r="H102" i="16"/>
  <c r="L106" i="16"/>
  <c r="K107" i="16"/>
  <c r="M107" i="16" s="1"/>
  <c r="J108" i="16"/>
  <c r="I109" i="16"/>
  <c r="M109" i="16" s="1"/>
  <c r="H110" i="16"/>
  <c r="L119" i="16"/>
  <c r="K120" i="16"/>
  <c r="M120" i="16" s="1"/>
  <c r="J121" i="16"/>
  <c r="I122" i="16"/>
  <c r="M122" i="16" s="1"/>
  <c r="H123" i="16"/>
  <c r="L127" i="16"/>
  <c r="K128" i="16"/>
  <c r="J129" i="16"/>
  <c r="M129" i="16" s="1"/>
  <c r="I130" i="16"/>
  <c r="M130" i="16" s="1"/>
  <c r="H131" i="16"/>
  <c r="K136" i="16"/>
  <c r="J137" i="16"/>
  <c r="M137" i="16" s="1"/>
  <c r="I138" i="16"/>
  <c r="H139" i="16"/>
  <c r="K149" i="16"/>
  <c r="M149" i="16" s="1"/>
  <c r="J150" i="16"/>
  <c r="I151" i="16"/>
  <c r="M151" i="16" s="1"/>
  <c r="H152" i="16"/>
  <c r="M152" i="16" s="1"/>
  <c r="K157" i="16"/>
  <c r="J158" i="16"/>
  <c r="M158" i="16" s="1"/>
  <c r="I159" i="16"/>
  <c r="M159" i="16" s="1"/>
  <c r="H160" i="16"/>
  <c r="H24" i="16"/>
  <c r="L28" i="16"/>
  <c r="K34" i="16"/>
  <c r="I36" i="16"/>
  <c r="H37" i="16"/>
  <c r="L41" i="16"/>
  <c r="K42" i="16"/>
  <c r="J43" i="16"/>
  <c r="I44" i="16"/>
  <c r="H45" i="16"/>
  <c r="L49" i="16"/>
  <c r="M49" i="16" s="1"/>
  <c r="K50" i="16"/>
  <c r="J51" i="16"/>
  <c r="I52" i="16"/>
  <c r="H53" i="16"/>
  <c r="L62" i="16"/>
  <c r="K63" i="16"/>
  <c r="J64" i="16"/>
  <c r="I65" i="16"/>
  <c r="H66" i="16"/>
  <c r="M66" i="16" s="1"/>
  <c r="L70" i="16"/>
  <c r="K71" i="16"/>
  <c r="J72" i="16"/>
  <c r="I73" i="16"/>
  <c r="H74" i="16"/>
  <c r="L78" i="16"/>
  <c r="K79" i="16"/>
  <c r="J80" i="16"/>
  <c r="I81" i="16"/>
  <c r="H82" i="16"/>
  <c r="M82" i="16" s="1"/>
  <c r="L91" i="16"/>
  <c r="K92" i="16"/>
  <c r="J93" i="16"/>
  <c r="I94" i="16"/>
  <c r="H95" i="16"/>
  <c r="M95" i="16" s="1"/>
  <c r="L99" i="16"/>
  <c r="K100" i="16"/>
  <c r="J101" i="16"/>
  <c r="I102" i="16"/>
  <c r="H103" i="16"/>
  <c r="L107" i="16"/>
  <c r="K108" i="16"/>
  <c r="J109" i="16"/>
  <c r="I110" i="16"/>
  <c r="H111" i="16"/>
  <c r="L120" i="16"/>
  <c r="K121" i="16"/>
  <c r="M121" i="16" s="1"/>
  <c r="J122" i="16"/>
  <c r="I123" i="16"/>
  <c r="H124" i="16"/>
  <c r="K129" i="16"/>
  <c r="J130" i="16"/>
  <c r="I131" i="16"/>
  <c r="H132" i="16"/>
  <c r="M132" i="16" s="1"/>
  <c r="K137" i="16"/>
  <c r="J138" i="16"/>
  <c r="I139" i="16"/>
  <c r="H140" i="16"/>
  <c r="K150" i="16"/>
  <c r="M150" i="16" s="1"/>
  <c r="J151" i="16"/>
  <c r="I152" i="16"/>
  <c r="H153" i="16"/>
  <c r="K158" i="16"/>
  <c r="J159" i="16"/>
  <c r="I160" i="16"/>
  <c r="H161" i="16"/>
  <c r="I24" i="16"/>
  <c r="L34" i="16"/>
  <c r="J36" i="16"/>
  <c r="I37" i="16"/>
  <c r="L42" i="16"/>
  <c r="K43" i="16"/>
  <c r="J44" i="16"/>
  <c r="I45" i="16"/>
  <c r="L50" i="16"/>
  <c r="K51" i="16"/>
  <c r="J52" i="16"/>
  <c r="I53" i="16"/>
  <c r="L63" i="16"/>
  <c r="K64" i="16"/>
  <c r="J65" i="16"/>
  <c r="I66" i="16"/>
  <c r="L71" i="16"/>
  <c r="K72" i="16"/>
  <c r="J73" i="16"/>
  <c r="I74" i="16"/>
  <c r="L79" i="16"/>
  <c r="K80" i="16"/>
  <c r="J81" i="16"/>
  <c r="I82" i="16"/>
  <c r="L92" i="16"/>
  <c r="K93" i="16"/>
  <c r="J94" i="16"/>
  <c r="I95" i="16"/>
  <c r="L100" i="16"/>
  <c r="K101" i="16"/>
  <c r="J102" i="16"/>
  <c r="I103" i="16"/>
  <c r="L108" i="16"/>
  <c r="K109" i="16"/>
  <c r="J110" i="16"/>
  <c r="I111" i="16"/>
  <c r="L121" i="16"/>
  <c r="K122" i="16"/>
  <c r="J123" i="16"/>
  <c r="I124" i="16"/>
  <c r="K130" i="16"/>
  <c r="J131" i="16"/>
  <c r="I132" i="16"/>
  <c r="K138" i="16"/>
  <c r="J139" i="16"/>
  <c r="I140" i="16"/>
  <c r="K151" i="16"/>
  <c r="J152" i="16"/>
  <c r="I153" i="16"/>
  <c r="K159" i="16"/>
  <c r="J160" i="16"/>
  <c r="I161" i="16"/>
  <c r="J24" i="16"/>
  <c r="H26" i="16"/>
  <c r="J37" i="16"/>
  <c r="H39" i="16"/>
  <c r="M39" i="16" s="1"/>
  <c r="J45" i="16"/>
  <c r="H47" i="16"/>
  <c r="M47" i="16" s="1"/>
  <c r="J53" i="16"/>
  <c r="H55" i="16"/>
  <c r="M55" i="16" s="1"/>
  <c r="J66" i="16"/>
  <c r="H68" i="16"/>
  <c r="M68" i="16" s="1"/>
  <c r="J82" i="16"/>
  <c r="H84" i="16"/>
  <c r="M84" i="16" s="1"/>
  <c r="H97" i="16"/>
  <c r="M97" i="16" s="1"/>
  <c r="H105" i="16"/>
  <c r="M105" i="16" s="1"/>
  <c r="H118" i="16"/>
  <c r="M118" i="16" s="1"/>
  <c r="K123" i="16"/>
  <c r="H126" i="16"/>
  <c r="M126" i="16" s="1"/>
  <c r="K131" i="16"/>
  <c r="K139" i="16"/>
  <c r="J140" i="16"/>
  <c r="K152" i="16"/>
  <c r="J153" i="16"/>
  <c r="K160" i="16"/>
  <c r="J161" i="16"/>
  <c r="K140" i="16"/>
  <c r="K153" i="16"/>
  <c r="K161" i="16"/>
  <c r="J26" i="16"/>
  <c r="I27" i="16"/>
  <c r="M27" i="16" s="1"/>
  <c r="H28" i="16"/>
  <c r="M28" i="16" s="1"/>
  <c r="J55" i="16"/>
  <c r="I56" i="16"/>
  <c r="M56" i="16" s="1"/>
  <c r="M111" i="16" l="1"/>
  <c r="M37" i="16"/>
  <c r="M102" i="16"/>
  <c r="M75" i="16"/>
  <c r="M146" i="16"/>
  <c r="M161" i="16"/>
  <c r="M140" i="16"/>
  <c r="M124" i="16"/>
  <c r="M45" i="16"/>
  <c r="M110" i="16"/>
  <c r="M36" i="16"/>
  <c r="M104" i="16"/>
  <c r="M23" i="16"/>
  <c r="M154" i="16"/>
  <c r="M96" i="16"/>
  <c r="M74" i="16"/>
  <c r="M24" i="16"/>
  <c r="M65" i="16"/>
  <c r="M125" i="16"/>
  <c r="L5" i="16"/>
  <c r="M26" i="16"/>
  <c r="M103" i="16"/>
  <c r="M160" i="16"/>
  <c r="M139" i="16"/>
  <c r="M94" i="16"/>
  <c r="M83" i="16"/>
  <c r="M133" i="16"/>
  <c r="M7" i="16"/>
  <c r="H5" i="16"/>
  <c r="M53" i="16"/>
  <c r="M123" i="16"/>
  <c r="M131" i="16"/>
  <c r="M153" i="16"/>
  <c r="M46" i="16"/>
  <c r="M25" i="16"/>
  <c r="M54" i="16"/>
  <c r="M5" i="16" l="1"/>
  <c r="C4" i="7" l="1"/>
  <c r="G40" i="12" l="1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D40" i="12"/>
  <c r="J40" i="12" s="1"/>
  <c r="D39" i="12"/>
  <c r="J39" i="12" s="1"/>
  <c r="D38" i="12"/>
  <c r="J38" i="12" s="1"/>
  <c r="D37" i="12"/>
  <c r="J37" i="12" s="1"/>
  <c r="D36" i="12"/>
  <c r="J36" i="12" s="1"/>
  <c r="D35" i="12"/>
  <c r="J35" i="12" s="1"/>
  <c r="D34" i="12"/>
  <c r="J34" i="12" s="1"/>
  <c r="D33" i="12"/>
  <c r="J33" i="12" s="1"/>
  <c r="D32" i="12"/>
  <c r="J32" i="12" s="1"/>
  <c r="D31" i="12"/>
  <c r="J31" i="12" s="1"/>
  <c r="D30" i="12"/>
  <c r="J30" i="12" s="1"/>
  <c r="D29" i="12"/>
  <c r="J29" i="12" s="1"/>
  <c r="D28" i="12"/>
  <c r="J28" i="12" s="1"/>
  <c r="D27" i="12"/>
  <c r="J27" i="12" s="1"/>
  <c r="D26" i="12"/>
  <c r="J26" i="12" s="1"/>
  <c r="D25" i="12"/>
  <c r="J25" i="12" s="1"/>
  <c r="D24" i="12"/>
  <c r="J24" i="12" s="1"/>
  <c r="D23" i="12"/>
  <c r="J23" i="12" s="1"/>
  <c r="D22" i="12"/>
  <c r="J22" i="12" s="1"/>
  <c r="D21" i="12"/>
  <c r="J21" i="12" s="1"/>
  <c r="D20" i="12"/>
  <c r="J20" i="12" s="1"/>
  <c r="D19" i="12"/>
  <c r="J19" i="12" s="1"/>
  <c r="D18" i="12"/>
  <c r="J18" i="12" s="1"/>
  <c r="D17" i="12"/>
  <c r="J17" i="12" s="1"/>
  <c r="D16" i="12"/>
  <c r="J16" i="12" s="1"/>
  <c r="D15" i="12"/>
  <c r="J15" i="12" s="1"/>
  <c r="D14" i="12"/>
  <c r="J14" i="12" s="1"/>
  <c r="D13" i="12"/>
  <c r="J13" i="12" s="1"/>
  <c r="D12" i="12"/>
  <c r="J12" i="12" s="1"/>
  <c r="D11" i="12"/>
  <c r="J11" i="12" s="1"/>
  <c r="D10" i="12"/>
  <c r="J10" i="12" s="1"/>
  <c r="D9" i="12"/>
  <c r="J9" i="12" s="1"/>
  <c r="D8" i="12"/>
  <c r="J8" i="12" s="1"/>
  <c r="D7" i="12"/>
  <c r="J7" i="12" s="1"/>
  <c r="D6" i="12"/>
  <c r="K6" i="12" s="1"/>
  <c r="F6" i="12"/>
  <c r="E6" i="12"/>
  <c r="H9" i="12" l="1"/>
  <c r="H25" i="12"/>
  <c r="G6" i="12"/>
  <c r="K13" i="12"/>
  <c r="K29" i="12"/>
  <c r="H17" i="12"/>
  <c r="H33" i="12"/>
  <c r="L33" i="12" s="1"/>
  <c r="K21" i="12"/>
  <c r="K37" i="12"/>
  <c r="K12" i="12"/>
  <c r="K30" i="12"/>
  <c r="K14" i="12"/>
  <c r="H18" i="12"/>
  <c r="K28" i="12"/>
  <c r="H34" i="12"/>
  <c r="H6" i="12"/>
  <c r="K9" i="12"/>
  <c r="H13" i="12"/>
  <c r="K16" i="12"/>
  <c r="K18" i="12"/>
  <c r="H22" i="12"/>
  <c r="K25" i="12"/>
  <c r="H29" i="12"/>
  <c r="K32" i="12"/>
  <c r="K34" i="12"/>
  <c r="H38" i="12"/>
  <c r="I6" i="12"/>
  <c r="H10" i="12"/>
  <c r="K20" i="12"/>
  <c r="K22" i="12"/>
  <c r="H26" i="12"/>
  <c r="K36" i="12"/>
  <c r="K38" i="12"/>
  <c r="K8" i="12"/>
  <c r="K10" i="12"/>
  <c r="H14" i="12"/>
  <c r="K17" i="12"/>
  <c r="H21" i="12"/>
  <c r="K24" i="12"/>
  <c r="K26" i="12"/>
  <c r="H30" i="12"/>
  <c r="K33" i="12"/>
  <c r="H37" i="12"/>
  <c r="K40" i="12"/>
  <c r="K23" i="12"/>
  <c r="K27" i="12"/>
  <c r="H7" i="12"/>
  <c r="H15" i="12"/>
  <c r="H19" i="12"/>
  <c r="H23" i="12"/>
  <c r="H27" i="12"/>
  <c r="H31" i="12"/>
  <c r="H32" i="12"/>
  <c r="H36" i="12"/>
  <c r="H39" i="12"/>
  <c r="J6" i="12"/>
  <c r="L6" i="12" s="1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L38" i="12" s="1"/>
  <c r="I39" i="12"/>
  <c r="I40" i="12"/>
  <c r="K7" i="12"/>
  <c r="K11" i="12"/>
  <c r="K15" i="12"/>
  <c r="K19" i="12"/>
  <c r="K31" i="12"/>
  <c r="K35" i="12"/>
  <c r="K39" i="12"/>
  <c r="H8" i="12"/>
  <c r="H11" i="12"/>
  <c r="H12" i="12"/>
  <c r="H16" i="12"/>
  <c r="H20" i="12"/>
  <c r="H24" i="12"/>
  <c r="L24" i="12" s="1"/>
  <c r="H28" i="12"/>
  <c r="H35" i="12"/>
  <c r="H40" i="12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08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57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6" i="13"/>
  <c r="E7" i="13"/>
  <c r="E8" i="13"/>
  <c r="B5" i="12"/>
  <c r="L34" i="12" l="1"/>
  <c r="L26" i="12"/>
  <c r="L18" i="12"/>
  <c r="L10" i="12"/>
  <c r="L13" i="12"/>
  <c r="L14" i="12"/>
  <c r="L30" i="12"/>
  <c r="L22" i="12"/>
  <c r="L37" i="12"/>
  <c r="L29" i="12"/>
  <c r="L25" i="12"/>
  <c r="L21" i="12"/>
  <c r="L9" i="12"/>
  <c r="L8" i="12"/>
  <c r="L23" i="12"/>
  <c r="L17" i="12"/>
  <c r="L31" i="12"/>
  <c r="L16" i="12"/>
  <c r="L15" i="12"/>
  <c r="L36" i="12"/>
  <c r="L28" i="12"/>
  <c r="L20" i="12"/>
  <c r="L11" i="12"/>
  <c r="L27" i="12"/>
  <c r="L19" i="12"/>
  <c r="L40" i="12"/>
  <c r="L12" i="12"/>
  <c r="L35" i="12"/>
  <c r="L39" i="12"/>
  <c r="L32" i="12"/>
  <c r="L7" i="12"/>
  <c r="L5" i="12" s="1"/>
  <c r="E5" i="13"/>
  <c r="J125" i="13" l="1"/>
  <c r="J124" i="13"/>
  <c r="J123" i="13"/>
  <c r="J110" i="13"/>
  <c r="J109" i="13"/>
  <c r="J108" i="13"/>
  <c r="J115" i="13"/>
  <c r="J114" i="13"/>
  <c r="J102" i="13"/>
  <c r="J101" i="13"/>
  <c r="J100" i="13"/>
  <c r="J82" i="13"/>
  <c r="J81" i="13"/>
  <c r="J80" i="13"/>
  <c r="J67" i="13"/>
  <c r="J66" i="13"/>
  <c r="J65" i="13"/>
  <c r="J11" i="13"/>
  <c r="J10" i="13"/>
  <c r="J146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2" i="13"/>
  <c r="J121" i="13"/>
  <c r="J120" i="13"/>
  <c r="J119" i="13"/>
  <c r="J118" i="13"/>
  <c r="J117" i="13"/>
  <c r="J116" i="13"/>
  <c r="J113" i="13"/>
  <c r="J112" i="13"/>
  <c r="J111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4" i="13"/>
  <c r="J63" i="13"/>
  <c r="J62" i="13"/>
  <c r="J61" i="13"/>
  <c r="J60" i="13"/>
  <c r="J59" i="13"/>
  <c r="J58" i="13"/>
  <c r="J57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9" i="13"/>
  <c r="J6" i="13"/>
  <c r="I5" i="13"/>
  <c r="H5" i="13"/>
  <c r="G5" i="13"/>
  <c r="F5" i="13"/>
  <c r="D5" i="13"/>
  <c r="C5" i="13"/>
  <c r="K5" i="12"/>
  <c r="J5" i="12"/>
  <c r="I5" i="12"/>
  <c r="H5" i="12"/>
  <c r="G5" i="12"/>
  <c r="F5" i="12"/>
  <c r="E5" i="12"/>
  <c r="D5" i="12"/>
  <c r="C5" i="12"/>
  <c r="J5" i="13" l="1"/>
  <c r="J8" i="13"/>
  <c r="J7" i="13"/>
  <c r="D4" i="7"/>
  <c r="E4" i="7"/>
  <c r="F4" i="7"/>
</calcChain>
</file>

<file path=xl/sharedStrings.xml><?xml version="1.0" encoding="utf-8"?>
<sst xmlns="http://schemas.openxmlformats.org/spreadsheetml/2006/main" count="755" uniqueCount="241">
  <si>
    <t>District</t>
  </si>
  <si>
    <t>Peshawar</t>
  </si>
  <si>
    <t>Nowshera</t>
  </si>
  <si>
    <t>Charsadda</t>
  </si>
  <si>
    <t>Mardan</t>
  </si>
  <si>
    <t>Swabi</t>
  </si>
  <si>
    <t>Kohat</t>
  </si>
  <si>
    <t>Hangu</t>
  </si>
  <si>
    <t>Karak</t>
  </si>
  <si>
    <t>D.I.Khan</t>
  </si>
  <si>
    <t>Tank</t>
  </si>
  <si>
    <t>Bannu</t>
  </si>
  <si>
    <t>Lakki</t>
  </si>
  <si>
    <t>Haripur</t>
  </si>
  <si>
    <t>Mansehra</t>
  </si>
  <si>
    <t>Battagram</t>
  </si>
  <si>
    <t>Kohistan</t>
  </si>
  <si>
    <t>Swat</t>
  </si>
  <si>
    <t>Buner</t>
  </si>
  <si>
    <t>Chitral</t>
  </si>
  <si>
    <t>Abbottabad</t>
  </si>
  <si>
    <t>Shangla</t>
  </si>
  <si>
    <t>Malakand</t>
  </si>
  <si>
    <t>Minority</t>
  </si>
  <si>
    <t>Samarbagh</t>
  </si>
  <si>
    <t>Income</t>
  </si>
  <si>
    <t>Khyber Pakhtunkhwa</t>
  </si>
  <si>
    <t>(Rs. in Million)</t>
  </si>
  <si>
    <t>Dir Upper</t>
  </si>
  <si>
    <t>Tor Ghar</t>
  </si>
  <si>
    <t>Allai</t>
  </si>
  <si>
    <t>TMAs</t>
  </si>
  <si>
    <t>Mastuj</t>
  </si>
  <si>
    <t>Daraban</t>
  </si>
  <si>
    <t>Balakot</t>
  </si>
  <si>
    <t>Katlang</t>
  </si>
  <si>
    <t>Pabbi</t>
  </si>
  <si>
    <t>Town-I</t>
  </si>
  <si>
    <t>Town-II</t>
  </si>
  <si>
    <t>Town-III</t>
  </si>
  <si>
    <t>Town-IV</t>
  </si>
  <si>
    <t>Puran</t>
  </si>
  <si>
    <t>Lahore</t>
  </si>
  <si>
    <t>Mingora/Babuzai</t>
  </si>
  <si>
    <t>Matta</t>
  </si>
  <si>
    <t>Pattan</t>
  </si>
  <si>
    <t>Palas</t>
  </si>
  <si>
    <t>Women</t>
  </si>
  <si>
    <t>Youth</t>
  </si>
  <si>
    <t>Daggar</t>
  </si>
  <si>
    <t>Shabqadar</t>
  </si>
  <si>
    <t>Tangi</t>
  </si>
  <si>
    <t>Adenzai</t>
  </si>
  <si>
    <t>Balambat</t>
  </si>
  <si>
    <t>Khall</t>
  </si>
  <si>
    <t>Lal Qilla</t>
  </si>
  <si>
    <t>Munda</t>
  </si>
  <si>
    <t>Timergara</t>
  </si>
  <si>
    <t>Barawal</t>
  </si>
  <si>
    <t>Wari</t>
  </si>
  <si>
    <t>Thall</t>
  </si>
  <si>
    <t>Ghazi</t>
  </si>
  <si>
    <t>Lakki Marwat</t>
  </si>
  <si>
    <t>Batkhela</t>
  </si>
  <si>
    <t>Dargai</t>
  </si>
  <si>
    <t>Oghi</t>
  </si>
  <si>
    <t>Jehangira</t>
  </si>
  <si>
    <t>Alpuri</t>
  </si>
  <si>
    <t>Razzar</t>
  </si>
  <si>
    <t>Topi</t>
  </si>
  <si>
    <t>Hassan Zai</t>
  </si>
  <si>
    <t>Judbah</t>
  </si>
  <si>
    <r>
      <t xml:space="preserve">Source:     </t>
    </r>
    <r>
      <rPr>
        <sz val="9"/>
        <rFont val="Arial"/>
        <family val="2"/>
      </rPr>
      <t xml:space="preserve">Local Council Board, Peshawar </t>
    </r>
  </si>
  <si>
    <t>Gagra</t>
  </si>
  <si>
    <t>Khadu Khel</t>
  </si>
  <si>
    <t>Kandia</t>
  </si>
  <si>
    <t>Banda Daud Shah</t>
  </si>
  <si>
    <t>General Seats</t>
  </si>
  <si>
    <t>Reserved Seats (Categories)</t>
  </si>
  <si>
    <t>VCs</t>
  </si>
  <si>
    <t>NCs</t>
  </si>
  <si>
    <t>Total Members in Tehsil Council</t>
  </si>
  <si>
    <t>Totalai (Mandan)</t>
  </si>
  <si>
    <t>Chagharzai</t>
  </si>
  <si>
    <t>Gadezai</t>
  </si>
  <si>
    <t>Chitral Upper</t>
  </si>
  <si>
    <t>Mulkhow Torkhow</t>
  </si>
  <si>
    <t>Chitral Lower</t>
  </si>
  <si>
    <t>Drosh</t>
  </si>
  <si>
    <t>Khanpur</t>
  </si>
  <si>
    <t>Dasu</t>
  </si>
  <si>
    <t>Kandian</t>
  </si>
  <si>
    <t>Harban Basha</t>
  </si>
  <si>
    <t>Seo</t>
  </si>
  <si>
    <t>Kohistan Lower</t>
  </si>
  <si>
    <t>Barkand/Runiala</t>
  </si>
  <si>
    <t>Kohistan Kolai Palas</t>
  </si>
  <si>
    <t>Battaria Kolai</t>
  </si>
  <si>
    <t>Ghazni Khel</t>
  </si>
  <si>
    <t>Serai Nurang</t>
  </si>
  <si>
    <t>Bazai</t>
  </si>
  <si>
    <t>Baffa Pakal</t>
  </si>
  <si>
    <t>Daraband</t>
  </si>
  <si>
    <t>Besham</t>
  </si>
  <si>
    <t>Chakisar</t>
  </si>
  <si>
    <t>Dour Mera</t>
  </si>
  <si>
    <t>Sharingal</t>
  </si>
  <si>
    <t>Larjum</t>
  </si>
  <si>
    <t>Mohmand</t>
  </si>
  <si>
    <t>Upper Mohmand</t>
  </si>
  <si>
    <t>Lower Mohmand</t>
  </si>
  <si>
    <t>Baizai</t>
  </si>
  <si>
    <t>Bajaur</t>
  </si>
  <si>
    <t>Khar</t>
  </si>
  <si>
    <t>Nawagai</t>
  </si>
  <si>
    <t>Razmak</t>
  </si>
  <si>
    <t>Mirali</t>
  </si>
  <si>
    <t>Orakzai</t>
  </si>
  <si>
    <t>Lower Orakzai</t>
  </si>
  <si>
    <t>Upper Orakzai</t>
  </si>
  <si>
    <t>Kurram</t>
  </si>
  <si>
    <t>Upper Kurram</t>
  </si>
  <si>
    <t>Lower Kurram</t>
  </si>
  <si>
    <t>Central Kurram</t>
  </si>
  <si>
    <t>Khyber</t>
  </si>
  <si>
    <t>Bara</t>
  </si>
  <si>
    <t>Jamrud</t>
  </si>
  <si>
    <t>Ladha</t>
  </si>
  <si>
    <t>Sarwakai</t>
  </si>
  <si>
    <t>(Continued)</t>
  </si>
  <si>
    <t>Total</t>
  </si>
  <si>
    <t>Lower Tanawal</t>
  </si>
  <si>
    <t>Lora</t>
  </si>
  <si>
    <t>Kakki</t>
  </si>
  <si>
    <t>Baka Khel</t>
  </si>
  <si>
    <t>Mastuj (Boni)</t>
  </si>
  <si>
    <t>Mulkhow/Torkhow</t>
  </si>
  <si>
    <t>Havelian</t>
  </si>
  <si>
    <t>D.I Khan</t>
  </si>
  <si>
    <t>Kulachi</t>
  </si>
  <si>
    <t>Paharpur</t>
  </si>
  <si>
    <t>Parowa</t>
  </si>
  <si>
    <t>Dir Lower</t>
  </si>
  <si>
    <t>Balambat(Newly)</t>
  </si>
  <si>
    <t>Khall(Newly)</t>
  </si>
  <si>
    <t>Lal Qilla(Newly)</t>
  </si>
  <si>
    <t>Munda(Newly)</t>
  </si>
  <si>
    <t>Barawal(Newly)</t>
  </si>
  <si>
    <t>Kal Kot(Newly)</t>
  </si>
  <si>
    <t>Sheringal</t>
  </si>
  <si>
    <t>Larjam</t>
  </si>
  <si>
    <t>B.D.Shah</t>
  </si>
  <si>
    <t>Takht-i-Nasrati</t>
  </si>
  <si>
    <t>Lachi</t>
  </si>
  <si>
    <t>Gumbat</t>
  </si>
  <si>
    <t>Dassu</t>
  </si>
  <si>
    <t>Sarai Naurang</t>
  </si>
  <si>
    <t>Thana Baizai</t>
  </si>
  <si>
    <t xml:space="preserve">Baffa Pakhal </t>
  </si>
  <si>
    <t xml:space="preserve">Darband </t>
  </si>
  <si>
    <t>Takhth Bhai</t>
  </si>
  <si>
    <t>Rustam</t>
  </si>
  <si>
    <t>Bisham</t>
  </si>
  <si>
    <t>Chakesar</t>
  </si>
  <si>
    <t>Barikot</t>
  </si>
  <si>
    <t>Kabbal</t>
  </si>
  <si>
    <t>khawazakhala</t>
  </si>
  <si>
    <t>Behrain</t>
  </si>
  <si>
    <t>Charbagh(Newly)</t>
  </si>
  <si>
    <t xml:space="preserve">Hassan Zai/Kandar </t>
  </si>
  <si>
    <t>(Numbers)</t>
  </si>
  <si>
    <t>Number</t>
  </si>
  <si>
    <t>Total Members in VCs &amp; NCs</t>
  </si>
  <si>
    <t xml:space="preserve">VCs </t>
  </si>
  <si>
    <t>Peasant/
Worker</t>
  </si>
  <si>
    <t xml:space="preserve">Dir Lower </t>
  </si>
  <si>
    <t>North Waziristan</t>
  </si>
  <si>
    <t>South Waziristan</t>
  </si>
  <si>
    <t>Torghar</t>
  </si>
  <si>
    <t>TEHSIL WISE MEMBERS BREAK-UP BY CATEGORIES OF SEATS IN KHYBER PAKHTUNKHWA FOR THE YEAR 2020-21</t>
  </si>
  <si>
    <t xml:space="preserve">Tehsil Members in </t>
  </si>
  <si>
    <t>VCs &amp; NCs</t>
  </si>
  <si>
    <t>Abbottabad City</t>
  </si>
  <si>
    <t>Bannu City</t>
  </si>
  <si>
    <t>Domel</t>
  </si>
  <si>
    <t xml:space="preserve">Wazir </t>
  </si>
  <si>
    <t>Meryan</t>
  </si>
  <si>
    <t>Bakka Khel</t>
  </si>
  <si>
    <t>Khado Khel</t>
  </si>
  <si>
    <t>D.I.Khan City</t>
  </si>
  <si>
    <t>Paroa</t>
  </si>
  <si>
    <t xml:space="preserve">Darazinda </t>
  </si>
  <si>
    <t>Temargara</t>
  </si>
  <si>
    <t>Kalakot</t>
  </si>
  <si>
    <t>Kohat City</t>
  </si>
  <si>
    <t>Dara Adam Khel</t>
  </si>
  <si>
    <t xml:space="preserve">Bettani </t>
  </si>
  <si>
    <t>Mardan City</t>
  </si>
  <si>
    <t>Garhi Kapoora</t>
  </si>
  <si>
    <t>Takhtbhai</t>
  </si>
  <si>
    <t>Jhangira</t>
  </si>
  <si>
    <t>Peshawar City</t>
  </si>
  <si>
    <t>Badhber</t>
  </si>
  <si>
    <t>Chamkani</t>
  </si>
  <si>
    <t>Shah Alam</t>
  </si>
  <si>
    <t>Pishtakhara</t>
  </si>
  <si>
    <t>Mathra</t>
  </si>
  <si>
    <t>Hassan Khel</t>
  </si>
  <si>
    <t>Martung</t>
  </si>
  <si>
    <t>Babuzai</t>
  </si>
  <si>
    <t>Charbagh</t>
  </si>
  <si>
    <t xml:space="preserve">Jandola </t>
  </si>
  <si>
    <t>Landikottal</t>
  </si>
  <si>
    <t>Miranshah</t>
  </si>
  <si>
    <t xml:space="preserve">Wana </t>
  </si>
  <si>
    <t>Tehsil Councils</t>
  </si>
  <si>
    <t xml:space="preserve">General Seats in </t>
  </si>
  <si>
    <t>-</t>
  </si>
  <si>
    <t>Domail</t>
  </si>
  <si>
    <t>Non. Dev. Exp.</t>
  </si>
  <si>
    <t>Dev. Exp.</t>
  </si>
  <si>
    <t>Total Exp.</t>
  </si>
  <si>
    <t>Buner/Daggar</t>
  </si>
  <si>
    <t>DISTRICT WISE VCs/NCs BREAK-UP BY CATEGORIES OF SEATS IN KHYBER PAKHTUNKHWA FOR THE YEAR 2020-21</t>
  </si>
  <si>
    <t>Mandan</t>
  </si>
  <si>
    <t>Table No. 172</t>
  </si>
  <si>
    <t>S. Waziristan</t>
  </si>
  <si>
    <t>N. Waziristan</t>
  </si>
  <si>
    <t>Khyber 
Pakhtunkhwa</t>
  </si>
  <si>
    <r>
      <rPr>
        <b/>
        <sz val="9"/>
        <rFont val="Arial"/>
        <family val="2"/>
      </rPr>
      <t xml:space="preserve">Source: </t>
    </r>
    <r>
      <rPr>
        <sz val="9"/>
        <rFont val="Arial"/>
        <family val="2"/>
      </rPr>
      <t>Provincial Election Commission, Khyber Pakhtunkhwa</t>
    </r>
  </si>
  <si>
    <r>
      <rPr>
        <b/>
        <sz val="9"/>
        <rFont val="Arial"/>
        <family val="2"/>
      </rPr>
      <t xml:space="preserve">Note: </t>
    </r>
    <r>
      <rPr>
        <sz val="9"/>
        <rFont val="Arial"/>
        <family val="2"/>
      </rPr>
      <t>Reserved Seats Quota Per Tehsil = Women = 33%, Peasant/Worker/Youth/Minority = 5%</t>
    </r>
  </si>
  <si>
    <t>DISTRICT WISE INCOME AND EXPENDITURE OF TEHSIL MUNICIPAL ADMINISTRATION IN KHYBER PAKHTUNKHWA 2018-19</t>
  </si>
  <si>
    <t>Peasant/ 
Worker</t>
  </si>
  <si>
    <t>Total 
Members in VCs &amp; NCs</t>
  </si>
  <si>
    <t>TEHSIL WISE BREAK-UP BY CATEGORIES OF SEATS IN KHYBER PAKHTUNKHWA 
FOR THE YEAR 2020-21</t>
  </si>
  <si>
    <r>
      <rPr>
        <b/>
        <sz val="9"/>
        <rFont val="Arial"/>
        <family val="2"/>
      </rPr>
      <t xml:space="preserve">Source:  </t>
    </r>
    <r>
      <rPr>
        <sz val="9"/>
        <rFont val="Arial"/>
        <family val="2"/>
      </rPr>
      <t>Provincial Election Commission, Khyber Pakhtunkhwa</t>
    </r>
  </si>
  <si>
    <t>Table No. 171</t>
  </si>
  <si>
    <t>Table No. 169</t>
  </si>
  <si>
    <t>Table No. 170</t>
  </si>
  <si>
    <r>
      <rPr>
        <b/>
        <sz val="9"/>
        <rFont val="Arial"/>
        <family val="2"/>
      </rPr>
      <t>Source:</t>
    </r>
    <r>
      <rPr>
        <sz val="9"/>
        <rFont val="Arial"/>
        <family val="2"/>
      </rPr>
      <t xml:space="preserve"> Provincial Election Commission, Khyber Pakhtunkhwa</t>
    </r>
  </si>
  <si>
    <t>Tehsil 
Councils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</si>
</sst>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_-* #,##0_-;\-* #,##0_-;_-* &quot;-&quot;??_-;_-@_-"/>
    <numFmt numFmtId="167" formatCode="0;\-0;\-;@"/>
    <numFmt numFmtId="168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FF00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Border="1"/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wrapText="1"/>
    </xf>
    <xf numFmtId="1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1" fontId="4" fillId="2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/>
    <xf numFmtId="0" fontId="1" fillId="0" borderId="0" xfId="1" applyFont="1" applyFill="1"/>
    <xf numFmtId="166" fontId="1" fillId="0" borderId="0" xfId="1" applyNumberFormat="1" applyFont="1" applyFill="1"/>
    <xf numFmtId="0" fontId="1" fillId="0" borderId="0" xfId="0" applyFont="1"/>
    <xf numFmtId="3" fontId="1" fillId="0" borderId="1" xfId="2" applyNumberFormat="1" applyFont="1" applyFill="1" applyBorder="1" applyAlignment="1">
      <alignment horizontal="right" vertical="center"/>
    </xf>
    <xf numFmtId="3" fontId="1" fillId="0" borderId="1" xfId="2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0" xfId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vertical="center"/>
    </xf>
    <xf numFmtId="168" fontId="2" fillId="0" borderId="1" xfId="3" applyNumberFormat="1" applyFont="1" applyFill="1" applyBorder="1" applyAlignment="1">
      <alignment horizontal="right" vertical="center"/>
    </xf>
    <xf numFmtId="168" fontId="1" fillId="0" borderId="1" xfId="3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2" borderId="0" xfId="0" applyFont="1" applyFill="1" applyBorder="1"/>
    <xf numFmtId="1" fontId="1" fillId="2" borderId="0" xfId="0" applyNumberFormat="1" applyFont="1" applyFill="1" applyBorder="1"/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/>
    <xf numFmtId="165" fontId="1" fillId="2" borderId="0" xfId="0" applyNumberFormat="1" applyFont="1" applyFill="1"/>
    <xf numFmtId="3" fontId="1" fillId="0" borderId="1" xfId="0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/>
    <xf numFmtId="165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167" fontId="2" fillId="0" borderId="1" xfId="0" applyNumberFormat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8" fontId="9" fillId="0" borderId="1" xfId="3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right"/>
    </xf>
    <xf numFmtId="167" fontId="2" fillId="0" borderId="7" xfId="0" applyNumberFormat="1" applyFont="1" applyFill="1" applyBorder="1" applyAlignment="1">
      <alignment vertical="center"/>
    </xf>
    <xf numFmtId="167" fontId="2" fillId="0" borderId="8" xfId="0" applyNumberFormat="1" applyFont="1" applyFill="1" applyBorder="1" applyAlignment="1">
      <alignment vertical="center"/>
    </xf>
    <xf numFmtId="167" fontId="1" fillId="0" borderId="0" xfId="0" applyNumberFormat="1" applyFont="1" applyFill="1" applyBorder="1" applyAlignment="1">
      <alignment horizontal="left" vertical="center"/>
    </xf>
    <xf numFmtId="167" fontId="1" fillId="0" borderId="0" xfId="0" applyNumberFormat="1" applyFont="1" applyFill="1" applyBorder="1"/>
    <xf numFmtId="168" fontId="1" fillId="0" borderId="0" xfId="3" applyNumberFormat="1" applyFont="1" applyFill="1" applyBorder="1" applyAlignment="1">
      <alignment horizontal="right" vertical="center"/>
    </xf>
    <xf numFmtId="167" fontId="1" fillId="0" borderId="0" xfId="2" applyNumberFormat="1" applyFont="1" applyFill="1" applyBorder="1" applyAlignment="1"/>
    <xf numFmtId="168" fontId="1" fillId="0" borderId="0" xfId="3" applyNumberFormat="1" applyFont="1" applyFill="1" applyBorder="1" applyAlignment="1">
      <alignment horizontal="right"/>
    </xf>
    <xf numFmtId="168" fontId="1" fillId="0" borderId="0" xfId="3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left" vertical="center"/>
    </xf>
    <xf numFmtId="167" fontId="2" fillId="0" borderId="1" xfId="0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right" vertical="center" wrapText="1"/>
    </xf>
    <xf numFmtId="167" fontId="1" fillId="0" borderId="1" xfId="1" applyNumberFormat="1" applyFont="1" applyFill="1" applyBorder="1" applyAlignment="1">
      <alignment horizontal="left" vertical="center"/>
    </xf>
    <xf numFmtId="167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3" fillId="0" borderId="0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horizontal="left" vertical="center"/>
    </xf>
    <xf numFmtId="167" fontId="2" fillId="0" borderId="1" xfId="1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167" fontId="4" fillId="0" borderId="5" xfId="1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left" vertical="center" wrapText="1"/>
    </xf>
    <xf numFmtId="167" fontId="1" fillId="0" borderId="5" xfId="1" applyNumberFormat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left" vertical="center"/>
    </xf>
    <xf numFmtId="167" fontId="1" fillId="0" borderId="3" xfId="0" applyNumberFormat="1" applyFont="1" applyFill="1" applyBorder="1" applyAlignment="1">
      <alignment horizontal="left" vertical="center"/>
    </xf>
    <xf numFmtId="167" fontId="1" fillId="0" borderId="4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28</xdr:row>
      <xdr:rowOff>66675</xdr:rowOff>
    </xdr:from>
    <xdr:ext cx="76200" cy="20002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390775" y="10182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409575</xdr:colOff>
      <xdr:row>28</xdr:row>
      <xdr:rowOff>66675</xdr:rowOff>
    </xdr:from>
    <xdr:ext cx="76200" cy="200025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971800" y="10182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409575</xdr:colOff>
      <xdr:row>28</xdr:row>
      <xdr:rowOff>66675</xdr:rowOff>
    </xdr:from>
    <xdr:ext cx="76200" cy="200025"/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876675" y="10182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409575</xdr:colOff>
      <xdr:row>28</xdr:row>
      <xdr:rowOff>66675</xdr:rowOff>
    </xdr:from>
    <xdr:ext cx="76200" cy="200025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0182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409575</xdr:colOff>
      <xdr:row>74</xdr:row>
      <xdr:rowOff>0</xdr:rowOff>
    </xdr:from>
    <xdr:ext cx="76200" cy="200025"/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2971800" y="1851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409575</xdr:colOff>
      <xdr:row>28</xdr:row>
      <xdr:rowOff>66675</xdr:rowOff>
    </xdr:from>
    <xdr:ext cx="76200" cy="200025"/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2390775" y="10182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409575</xdr:colOff>
      <xdr:row>28</xdr:row>
      <xdr:rowOff>66675</xdr:rowOff>
    </xdr:from>
    <xdr:ext cx="76200" cy="200025"/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2971800" y="10182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409575</xdr:colOff>
      <xdr:row>28</xdr:row>
      <xdr:rowOff>66675</xdr:rowOff>
    </xdr:from>
    <xdr:ext cx="76200" cy="200025"/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876675" y="10182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409575</xdr:colOff>
      <xdr:row>28</xdr:row>
      <xdr:rowOff>66675</xdr:rowOff>
    </xdr:from>
    <xdr:ext cx="76200" cy="200025"/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4857750" y="10182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409575</xdr:colOff>
      <xdr:row>74</xdr:row>
      <xdr:rowOff>0</xdr:rowOff>
    </xdr:from>
    <xdr:ext cx="76200" cy="200025"/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2971800" y="1851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409575</xdr:colOff>
      <xdr:row>28</xdr:row>
      <xdr:rowOff>66675</xdr:rowOff>
    </xdr:from>
    <xdr:ext cx="76200" cy="200025"/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3876675" y="10182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409575</xdr:colOff>
      <xdr:row>28</xdr:row>
      <xdr:rowOff>66675</xdr:rowOff>
    </xdr:from>
    <xdr:ext cx="76200" cy="200025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4857750" y="10182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409575</xdr:colOff>
      <xdr:row>74</xdr:row>
      <xdr:rowOff>0</xdr:rowOff>
    </xdr:from>
    <xdr:ext cx="76200" cy="200025"/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2971800" y="185166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66675</xdr:rowOff>
    </xdr:from>
    <xdr:ext cx="76200" cy="20002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5486400" y="9934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66675</xdr:rowOff>
    </xdr:from>
    <xdr:ext cx="76200" cy="200025"/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5486400" y="9934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27</xdr:row>
      <xdr:rowOff>66675</xdr:rowOff>
    </xdr:from>
    <xdr:ext cx="76200" cy="200025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5486400" y="9934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409575</xdr:colOff>
      <xdr:row>28</xdr:row>
      <xdr:rowOff>66675</xdr:rowOff>
    </xdr:from>
    <xdr:ext cx="76200" cy="20002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2657475" y="5381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409575</xdr:colOff>
      <xdr:row>28</xdr:row>
      <xdr:rowOff>66675</xdr:rowOff>
    </xdr:from>
    <xdr:ext cx="76200" cy="200025"/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2657475" y="5381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409575</xdr:colOff>
      <xdr:row>28</xdr:row>
      <xdr:rowOff>66675</xdr:rowOff>
    </xdr:from>
    <xdr:ext cx="76200" cy="200025"/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2657475" y="5381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</xdr:row>
      <xdr:rowOff>66675</xdr:rowOff>
    </xdr:from>
    <xdr:ext cx="76200" cy="20002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</xdr:row>
      <xdr:rowOff>66675</xdr:rowOff>
    </xdr:from>
    <xdr:ext cx="76200" cy="200025"/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</xdr:row>
      <xdr:rowOff>66675</xdr:rowOff>
    </xdr:from>
    <xdr:ext cx="76200" cy="200025"/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</xdr:row>
      <xdr:rowOff>66675</xdr:rowOff>
    </xdr:from>
    <xdr:ext cx="76200" cy="200025"/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</xdr:row>
      <xdr:rowOff>66675</xdr:rowOff>
    </xdr:from>
    <xdr:ext cx="76200" cy="200025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</xdr:row>
      <xdr:rowOff>66675</xdr:rowOff>
    </xdr:from>
    <xdr:ext cx="76200" cy="200025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</xdr:row>
      <xdr:rowOff>66675</xdr:rowOff>
    </xdr:from>
    <xdr:ext cx="76200" cy="200025"/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</xdr:row>
      <xdr:rowOff>66675</xdr:rowOff>
    </xdr:from>
    <xdr:ext cx="76200" cy="200025"/>
    <xdr:sp macro="" textlink="">
      <xdr:nvSpPr>
        <xdr:cNvPr id="61" name="Text Box 1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</xdr:row>
      <xdr:rowOff>66675</xdr:rowOff>
    </xdr:from>
    <xdr:ext cx="76200" cy="200025"/>
    <xdr:sp macro="" textlink="">
      <xdr:nvSpPr>
        <xdr:cNvPr id="62" name="Text Box 1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</xdr:row>
      <xdr:rowOff>66675</xdr:rowOff>
    </xdr:from>
    <xdr:ext cx="76200" cy="200025"/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</xdr:row>
      <xdr:rowOff>66675</xdr:rowOff>
    </xdr:from>
    <xdr:ext cx="76200" cy="200025"/>
    <xdr:sp macro="" textlink="">
      <xdr:nvSpPr>
        <xdr:cNvPr id="64" name="Text Box 1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18</xdr:row>
      <xdr:rowOff>66675</xdr:rowOff>
    </xdr:from>
    <xdr:ext cx="76200" cy="200025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0" y="4057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</xdr:row>
      <xdr:rowOff>66675</xdr:rowOff>
    </xdr:from>
    <xdr:ext cx="76200" cy="20002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0" y="386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</xdr:row>
      <xdr:rowOff>66675</xdr:rowOff>
    </xdr:from>
    <xdr:ext cx="76200" cy="200025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0" y="386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17</xdr:row>
      <xdr:rowOff>66675</xdr:rowOff>
    </xdr:from>
    <xdr:ext cx="76200" cy="200025"/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0" y="386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42"/>
  <sheetViews>
    <sheetView view="pageBreakPreview" topLeftCell="A10" zoomScaleNormal="100" zoomScaleSheetLayoutView="100" workbookViewId="0">
      <selection sqref="A1:L1"/>
    </sheetView>
  </sheetViews>
  <sheetFormatPr defaultColWidth="9.140625" defaultRowHeight="12.75" x14ac:dyDescent="0.2"/>
  <cols>
    <col min="1" max="1" width="18.140625" style="19" customWidth="1"/>
    <col min="2" max="2" width="6" style="19" bestFit="1" customWidth="1"/>
    <col min="3" max="3" width="5.140625" style="19" bestFit="1" customWidth="1"/>
    <col min="4" max="4" width="6" style="19" bestFit="1" customWidth="1"/>
    <col min="5" max="5" width="6.85546875" style="19" bestFit="1" customWidth="1"/>
    <col min="6" max="6" width="6" style="19" bestFit="1" customWidth="1"/>
    <col min="7" max="7" width="6.85546875" style="19" bestFit="1" customWidth="1"/>
    <col min="8" max="8" width="6.7109375" style="18" bestFit="1" customWidth="1"/>
    <col min="9" max="9" width="7.42578125" style="18" bestFit="1" customWidth="1"/>
    <col min="10" max="10" width="6" style="18" bestFit="1" customWidth="1"/>
    <col min="11" max="11" width="7.140625" style="18" bestFit="1" customWidth="1"/>
    <col min="12" max="12" width="10" style="18" customWidth="1"/>
    <col min="13" max="16384" width="9.140625" style="18"/>
  </cols>
  <sheetData>
    <row r="1" spans="1:12" ht="60" customHeight="1" x14ac:dyDescent="0.2">
      <c r="A1" s="88" t="s">
        <v>223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s="119" customFormat="1" ht="12.75" customHeight="1" x14ac:dyDescent="0.2">
      <c r="A2" s="116" t="s">
        <v>237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 t="s">
        <v>170</v>
      </c>
    </row>
    <row r="3" spans="1:12" ht="20.100000000000001" customHeight="1" x14ac:dyDescent="0.2">
      <c r="A3" s="89" t="s">
        <v>0</v>
      </c>
      <c r="B3" s="90" t="s">
        <v>171</v>
      </c>
      <c r="C3" s="90"/>
      <c r="D3" s="90"/>
      <c r="E3" s="90" t="s">
        <v>77</v>
      </c>
      <c r="F3" s="90"/>
      <c r="G3" s="90"/>
      <c r="H3" s="89" t="s">
        <v>78</v>
      </c>
      <c r="I3" s="89"/>
      <c r="J3" s="89"/>
      <c r="K3" s="89"/>
      <c r="L3" s="91" t="s">
        <v>172</v>
      </c>
    </row>
    <row r="4" spans="1:12" ht="25.5" x14ac:dyDescent="0.2">
      <c r="A4" s="89"/>
      <c r="B4" s="56" t="s">
        <v>173</v>
      </c>
      <c r="C4" s="56" t="s">
        <v>80</v>
      </c>
      <c r="D4" s="56" t="s">
        <v>130</v>
      </c>
      <c r="E4" s="56" t="s">
        <v>79</v>
      </c>
      <c r="F4" s="56" t="s">
        <v>80</v>
      </c>
      <c r="G4" s="56" t="s">
        <v>130</v>
      </c>
      <c r="H4" s="57" t="s">
        <v>47</v>
      </c>
      <c r="I4" s="58" t="s">
        <v>174</v>
      </c>
      <c r="J4" s="57" t="s">
        <v>48</v>
      </c>
      <c r="K4" s="57" t="s">
        <v>23</v>
      </c>
      <c r="L4" s="91"/>
    </row>
    <row r="5" spans="1:12" ht="25.5" customHeight="1" x14ac:dyDescent="0.2">
      <c r="A5" s="55" t="s">
        <v>228</v>
      </c>
      <c r="B5" s="59">
        <f>SUM(B6:B40)</f>
        <v>3633</v>
      </c>
      <c r="C5" s="59">
        <f t="shared" ref="C5:K5" si="0">SUM(C6:C40)</f>
        <v>579</v>
      </c>
      <c r="D5" s="59">
        <f t="shared" si="0"/>
        <v>4212</v>
      </c>
      <c r="E5" s="59">
        <f t="shared" si="0"/>
        <v>10899</v>
      </c>
      <c r="F5" s="59">
        <f t="shared" si="0"/>
        <v>1737</v>
      </c>
      <c r="G5" s="59">
        <f t="shared" si="0"/>
        <v>12636</v>
      </c>
      <c r="H5" s="59">
        <f t="shared" si="0"/>
        <v>4212</v>
      </c>
      <c r="I5" s="59">
        <f t="shared" si="0"/>
        <v>4212</v>
      </c>
      <c r="J5" s="59">
        <f t="shared" si="0"/>
        <v>4212</v>
      </c>
      <c r="K5" s="59">
        <f t="shared" si="0"/>
        <v>4212</v>
      </c>
      <c r="L5" s="59">
        <f>SUM(L6:L40)</f>
        <v>29484</v>
      </c>
    </row>
    <row r="6" spans="1:12" ht="15.95" customHeight="1" x14ac:dyDescent="0.2">
      <c r="A6" s="29" t="s">
        <v>20</v>
      </c>
      <c r="B6" s="31">
        <v>195</v>
      </c>
      <c r="C6" s="31">
        <v>14</v>
      </c>
      <c r="D6" s="31">
        <f>SUM(B6:C6)</f>
        <v>209</v>
      </c>
      <c r="E6" s="31">
        <f>B6*3</f>
        <v>585</v>
      </c>
      <c r="F6" s="31">
        <f>C6*3</f>
        <v>42</v>
      </c>
      <c r="G6" s="31">
        <f>SUM(E6:F6)</f>
        <v>627</v>
      </c>
      <c r="H6" s="31">
        <f>D6*1</f>
        <v>209</v>
      </c>
      <c r="I6" s="31">
        <f>D6*1</f>
        <v>209</v>
      </c>
      <c r="J6" s="31">
        <f>D6*1</f>
        <v>209</v>
      </c>
      <c r="K6" s="31">
        <f>D6*1</f>
        <v>209</v>
      </c>
      <c r="L6" s="31">
        <f>SUM(G6:K6)</f>
        <v>1463</v>
      </c>
    </row>
    <row r="7" spans="1:12" ht="15.95" customHeight="1" x14ac:dyDescent="0.2">
      <c r="A7" s="29" t="s">
        <v>112</v>
      </c>
      <c r="B7" s="31">
        <v>120</v>
      </c>
      <c r="C7" s="31">
        <v>7</v>
      </c>
      <c r="D7" s="31">
        <f t="shared" ref="D7:D40" si="1">SUM(B7:C7)</f>
        <v>127</v>
      </c>
      <c r="E7" s="31">
        <v>360</v>
      </c>
      <c r="F7" s="31">
        <v>21</v>
      </c>
      <c r="G7" s="31">
        <f t="shared" ref="G7:G40" si="2">SUM(E7:F7)</f>
        <v>381</v>
      </c>
      <c r="H7" s="31">
        <f t="shared" ref="H7:H40" si="3">D7*1</f>
        <v>127</v>
      </c>
      <c r="I7" s="31">
        <f t="shared" ref="I7:I40" si="4">D7*1</f>
        <v>127</v>
      </c>
      <c r="J7" s="31">
        <f t="shared" ref="J7:J40" si="5">D7*1</f>
        <v>127</v>
      </c>
      <c r="K7" s="31">
        <f t="shared" ref="K7:K40" si="6">D7*1</f>
        <v>127</v>
      </c>
      <c r="L7" s="31">
        <f t="shared" ref="L7:L40" si="7">SUM(G7:K7)</f>
        <v>889</v>
      </c>
    </row>
    <row r="8" spans="1:12" ht="15.95" customHeight="1" x14ac:dyDescent="0.2">
      <c r="A8" s="29" t="s">
        <v>11</v>
      </c>
      <c r="B8" s="31">
        <v>111</v>
      </c>
      <c r="C8" s="31">
        <v>5</v>
      </c>
      <c r="D8" s="31">
        <f t="shared" si="1"/>
        <v>116</v>
      </c>
      <c r="E8" s="31">
        <v>333</v>
      </c>
      <c r="F8" s="31">
        <v>15</v>
      </c>
      <c r="G8" s="31">
        <f t="shared" si="2"/>
        <v>348</v>
      </c>
      <c r="H8" s="31">
        <f t="shared" si="3"/>
        <v>116</v>
      </c>
      <c r="I8" s="31">
        <f t="shared" si="4"/>
        <v>116</v>
      </c>
      <c r="J8" s="31">
        <f t="shared" si="5"/>
        <v>116</v>
      </c>
      <c r="K8" s="31">
        <f t="shared" si="6"/>
        <v>116</v>
      </c>
      <c r="L8" s="31">
        <f t="shared" si="7"/>
        <v>812</v>
      </c>
    </row>
    <row r="9" spans="1:12" ht="15.95" customHeight="1" x14ac:dyDescent="0.2">
      <c r="A9" s="29" t="s">
        <v>15</v>
      </c>
      <c r="B9" s="31">
        <v>79</v>
      </c>
      <c r="C9" s="31">
        <v>11</v>
      </c>
      <c r="D9" s="31">
        <f t="shared" si="1"/>
        <v>90</v>
      </c>
      <c r="E9" s="31">
        <v>237</v>
      </c>
      <c r="F9" s="31">
        <v>33</v>
      </c>
      <c r="G9" s="31">
        <f t="shared" si="2"/>
        <v>270</v>
      </c>
      <c r="H9" s="31">
        <f t="shared" si="3"/>
        <v>90</v>
      </c>
      <c r="I9" s="31">
        <f t="shared" si="4"/>
        <v>90</v>
      </c>
      <c r="J9" s="31">
        <f t="shared" si="5"/>
        <v>90</v>
      </c>
      <c r="K9" s="31">
        <f t="shared" si="6"/>
        <v>90</v>
      </c>
      <c r="L9" s="31">
        <f t="shared" si="7"/>
        <v>630</v>
      </c>
    </row>
    <row r="10" spans="1:12" ht="15.95" customHeight="1" x14ac:dyDescent="0.2">
      <c r="A10" s="29" t="s">
        <v>18</v>
      </c>
      <c r="B10" s="31">
        <v>105</v>
      </c>
      <c r="C10" s="31" t="s">
        <v>217</v>
      </c>
      <c r="D10" s="31">
        <f t="shared" si="1"/>
        <v>105</v>
      </c>
      <c r="E10" s="31">
        <v>315</v>
      </c>
      <c r="F10" s="31" t="s">
        <v>217</v>
      </c>
      <c r="G10" s="31">
        <f t="shared" si="2"/>
        <v>315</v>
      </c>
      <c r="H10" s="31">
        <f t="shared" si="3"/>
        <v>105</v>
      </c>
      <c r="I10" s="31">
        <f t="shared" si="4"/>
        <v>105</v>
      </c>
      <c r="J10" s="31">
        <f t="shared" si="5"/>
        <v>105</v>
      </c>
      <c r="K10" s="31">
        <f t="shared" si="6"/>
        <v>105</v>
      </c>
      <c r="L10" s="31">
        <f t="shared" si="7"/>
        <v>735</v>
      </c>
    </row>
    <row r="11" spans="1:12" ht="15.95" customHeight="1" x14ac:dyDescent="0.2">
      <c r="A11" s="29" t="s">
        <v>3</v>
      </c>
      <c r="B11" s="31">
        <v>126</v>
      </c>
      <c r="C11" s="31">
        <v>20</v>
      </c>
      <c r="D11" s="31">
        <f t="shared" si="1"/>
        <v>146</v>
      </c>
      <c r="E11" s="31">
        <v>378</v>
      </c>
      <c r="F11" s="31">
        <v>60</v>
      </c>
      <c r="G11" s="31">
        <f t="shared" si="2"/>
        <v>438</v>
      </c>
      <c r="H11" s="31">
        <f t="shared" si="3"/>
        <v>146</v>
      </c>
      <c r="I11" s="31">
        <f t="shared" si="4"/>
        <v>146</v>
      </c>
      <c r="J11" s="31">
        <f t="shared" si="5"/>
        <v>146</v>
      </c>
      <c r="K11" s="31">
        <f t="shared" si="6"/>
        <v>146</v>
      </c>
      <c r="L11" s="31">
        <f t="shared" si="7"/>
        <v>1022</v>
      </c>
    </row>
    <row r="12" spans="1:12" ht="15.95" customHeight="1" x14ac:dyDescent="0.2">
      <c r="A12" s="29" t="s">
        <v>87</v>
      </c>
      <c r="B12" s="31">
        <v>56</v>
      </c>
      <c r="C12" s="31">
        <v>5</v>
      </c>
      <c r="D12" s="31">
        <f t="shared" si="1"/>
        <v>61</v>
      </c>
      <c r="E12" s="31">
        <v>168</v>
      </c>
      <c r="F12" s="31">
        <v>15</v>
      </c>
      <c r="G12" s="31">
        <f t="shared" si="2"/>
        <v>183</v>
      </c>
      <c r="H12" s="31">
        <f t="shared" si="3"/>
        <v>61</v>
      </c>
      <c r="I12" s="31">
        <f t="shared" si="4"/>
        <v>61</v>
      </c>
      <c r="J12" s="31">
        <f t="shared" si="5"/>
        <v>61</v>
      </c>
      <c r="K12" s="31">
        <f t="shared" si="6"/>
        <v>61</v>
      </c>
      <c r="L12" s="31">
        <f t="shared" si="7"/>
        <v>427</v>
      </c>
    </row>
    <row r="13" spans="1:12" ht="15.95" customHeight="1" x14ac:dyDescent="0.2">
      <c r="A13" s="29" t="s">
        <v>85</v>
      </c>
      <c r="B13" s="31">
        <v>39</v>
      </c>
      <c r="C13" s="31" t="s">
        <v>217</v>
      </c>
      <c r="D13" s="31">
        <f t="shared" si="1"/>
        <v>39</v>
      </c>
      <c r="E13" s="31">
        <v>117</v>
      </c>
      <c r="F13" s="31" t="s">
        <v>217</v>
      </c>
      <c r="G13" s="31">
        <f t="shared" si="2"/>
        <v>117</v>
      </c>
      <c r="H13" s="31">
        <f t="shared" si="3"/>
        <v>39</v>
      </c>
      <c r="I13" s="31">
        <f t="shared" si="4"/>
        <v>39</v>
      </c>
      <c r="J13" s="31">
        <f t="shared" si="5"/>
        <v>39</v>
      </c>
      <c r="K13" s="31">
        <f t="shared" si="6"/>
        <v>39</v>
      </c>
      <c r="L13" s="31">
        <f t="shared" si="7"/>
        <v>273</v>
      </c>
    </row>
    <row r="14" spans="1:12" ht="15.95" customHeight="1" x14ac:dyDescent="0.2">
      <c r="A14" s="29" t="s">
        <v>9</v>
      </c>
      <c r="B14" s="31">
        <v>150</v>
      </c>
      <c r="C14" s="31">
        <v>36</v>
      </c>
      <c r="D14" s="31">
        <f t="shared" si="1"/>
        <v>186</v>
      </c>
      <c r="E14" s="31">
        <v>450</v>
      </c>
      <c r="F14" s="31">
        <v>108</v>
      </c>
      <c r="G14" s="31">
        <f t="shared" si="2"/>
        <v>558</v>
      </c>
      <c r="H14" s="31">
        <f t="shared" si="3"/>
        <v>186</v>
      </c>
      <c r="I14" s="31">
        <f t="shared" si="4"/>
        <v>186</v>
      </c>
      <c r="J14" s="31">
        <f t="shared" si="5"/>
        <v>186</v>
      </c>
      <c r="K14" s="31">
        <f t="shared" si="6"/>
        <v>186</v>
      </c>
      <c r="L14" s="31">
        <f t="shared" si="7"/>
        <v>1302</v>
      </c>
    </row>
    <row r="15" spans="1:12" ht="15.95" customHeight="1" x14ac:dyDescent="0.2">
      <c r="A15" s="29" t="s">
        <v>175</v>
      </c>
      <c r="B15" s="31">
        <v>182</v>
      </c>
      <c r="C15" s="31">
        <v>16</v>
      </c>
      <c r="D15" s="31">
        <f t="shared" si="1"/>
        <v>198</v>
      </c>
      <c r="E15" s="31">
        <v>546</v>
      </c>
      <c r="F15" s="31">
        <v>48</v>
      </c>
      <c r="G15" s="31">
        <f t="shared" si="2"/>
        <v>594</v>
      </c>
      <c r="H15" s="31">
        <f t="shared" si="3"/>
        <v>198</v>
      </c>
      <c r="I15" s="31">
        <f t="shared" si="4"/>
        <v>198</v>
      </c>
      <c r="J15" s="31">
        <f t="shared" si="5"/>
        <v>198</v>
      </c>
      <c r="K15" s="31">
        <f t="shared" si="6"/>
        <v>198</v>
      </c>
      <c r="L15" s="31">
        <f t="shared" si="7"/>
        <v>1386</v>
      </c>
    </row>
    <row r="16" spans="1:12" ht="15.95" customHeight="1" x14ac:dyDescent="0.2">
      <c r="A16" s="29" t="s">
        <v>28</v>
      </c>
      <c r="B16" s="31">
        <v>117</v>
      </c>
      <c r="C16" s="31">
        <v>5</v>
      </c>
      <c r="D16" s="31">
        <f t="shared" si="1"/>
        <v>122</v>
      </c>
      <c r="E16" s="31">
        <v>351</v>
      </c>
      <c r="F16" s="31">
        <v>15</v>
      </c>
      <c r="G16" s="31">
        <f t="shared" si="2"/>
        <v>366</v>
      </c>
      <c r="H16" s="31">
        <f t="shared" si="3"/>
        <v>122</v>
      </c>
      <c r="I16" s="31">
        <f t="shared" si="4"/>
        <v>122</v>
      </c>
      <c r="J16" s="31">
        <f t="shared" si="5"/>
        <v>122</v>
      </c>
      <c r="K16" s="31">
        <f t="shared" si="6"/>
        <v>122</v>
      </c>
      <c r="L16" s="31">
        <f t="shared" si="7"/>
        <v>854</v>
      </c>
    </row>
    <row r="17" spans="1:12" ht="15.95" customHeight="1" x14ac:dyDescent="0.2">
      <c r="A17" s="29" t="s">
        <v>7</v>
      </c>
      <c r="B17" s="31">
        <v>50</v>
      </c>
      <c r="C17" s="31">
        <v>12</v>
      </c>
      <c r="D17" s="31">
        <f t="shared" si="1"/>
        <v>62</v>
      </c>
      <c r="E17" s="31">
        <v>150</v>
      </c>
      <c r="F17" s="31">
        <v>36</v>
      </c>
      <c r="G17" s="31">
        <f t="shared" si="2"/>
        <v>186</v>
      </c>
      <c r="H17" s="31">
        <f t="shared" si="3"/>
        <v>62</v>
      </c>
      <c r="I17" s="31">
        <f t="shared" si="4"/>
        <v>62</v>
      </c>
      <c r="J17" s="31">
        <f t="shared" si="5"/>
        <v>62</v>
      </c>
      <c r="K17" s="31">
        <f t="shared" si="6"/>
        <v>62</v>
      </c>
      <c r="L17" s="31">
        <f t="shared" si="7"/>
        <v>434</v>
      </c>
    </row>
    <row r="18" spans="1:12" ht="15.95" customHeight="1" x14ac:dyDescent="0.2">
      <c r="A18" s="29" t="s">
        <v>13</v>
      </c>
      <c r="B18" s="31">
        <v>155</v>
      </c>
      <c r="C18" s="31">
        <v>25</v>
      </c>
      <c r="D18" s="31">
        <f t="shared" si="1"/>
        <v>180</v>
      </c>
      <c r="E18" s="31">
        <v>465</v>
      </c>
      <c r="F18" s="31">
        <v>75</v>
      </c>
      <c r="G18" s="31">
        <f t="shared" si="2"/>
        <v>540</v>
      </c>
      <c r="H18" s="31">
        <f t="shared" si="3"/>
        <v>180</v>
      </c>
      <c r="I18" s="31">
        <f t="shared" si="4"/>
        <v>180</v>
      </c>
      <c r="J18" s="31">
        <f t="shared" si="5"/>
        <v>180</v>
      </c>
      <c r="K18" s="31">
        <f t="shared" si="6"/>
        <v>180</v>
      </c>
      <c r="L18" s="31">
        <f t="shared" si="7"/>
        <v>1260</v>
      </c>
    </row>
    <row r="19" spans="1:12" ht="15.95" customHeight="1" x14ac:dyDescent="0.2">
      <c r="A19" s="29" t="s">
        <v>8</v>
      </c>
      <c r="B19" s="31">
        <v>57</v>
      </c>
      <c r="C19" s="31">
        <v>4</v>
      </c>
      <c r="D19" s="31">
        <f t="shared" si="1"/>
        <v>61</v>
      </c>
      <c r="E19" s="31">
        <v>171</v>
      </c>
      <c r="F19" s="31">
        <v>12</v>
      </c>
      <c r="G19" s="31">
        <f t="shared" si="2"/>
        <v>183</v>
      </c>
      <c r="H19" s="31">
        <f t="shared" si="3"/>
        <v>61</v>
      </c>
      <c r="I19" s="31">
        <f t="shared" si="4"/>
        <v>61</v>
      </c>
      <c r="J19" s="31">
        <f t="shared" si="5"/>
        <v>61</v>
      </c>
      <c r="K19" s="31">
        <f t="shared" si="6"/>
        <v>61</v>
      </c>
      <c r="L19" s="31">
        <f t="shared" si="7"/>
        <v>427</v>
      </c>
    </row>
    <row r="20" spans="1:12" ht="15.95" customHeight="1" x14ac:dyDescent="0.2">
      <c r="A20" s="29" t="s">
        <v>124</v>
      </c>
      <c r="B20" s="31">
        <v>130</v>
      </c>
      <c r="C20" s="31">
        <v>17</v>
      </c>
      <c r="D20" s="31">
        <f t="shared" si="1"/>
        <v>147</v>
      </c>
      <c r="E20" s="31">
        <v>390</v>
      </c>
      <c r="F20" s="31">
        <v>51</v>
      </c>
      <c r="G20" s="31">
        <f t="shared" si="2"/>
        <v>441</v>
      </c>
      <c r="H20" s="31">
        <f t="shared" si="3"/>
        <v>147</v>
      </c>
      <c r="I20" s="31">
        <f t="shared" si="4"/>
        <v>147</v>
      </c>
      <c r="J20" s="31">
        <f t="shared" si="5"/>
        <v>147</v>
      </c>
      <c r="K20" s="31">
        <f t="shared" si="6"/>
        <v>147</v>
      </c>
      <c r="L20" s="31">
        <f t="shared" si="7"/>
        <v>1029</v>
      </c>
    </row>
    <row r="21" spans="1:12" ht="15.95" customHeight="1" x14ac:dyDescent="0.2">
      <c r="A21" s="29" t="s">
        <v>6</v>
      </c>
      <c r="B21" s="31">
        <v>84</v>
      </c>
      <c r="C21" s="31">
        <v>23</v>
      </c>
      <c r="D21" s="31">
        <f t="shared" si="1"/>
        <v>107</v>
      </c>
      <c r="E21" s="31">
        <v>252</v>
      </c>
      <c r="F21" s="31">
        <v>69</v>
      </c>
      <c r="G21" s="31">
        <f t="shared" si="2"/>
        <v>321</v>
      </c>
      <c r="H21" s="31">
        <f t="shared" si="3"/>
        <v>107</v>
      </c>
      <c r="I21" s="31">
        <f t="shared" si="4"/>
        <v>107</v>
      </c>
      <c r="J21" s="31">
        <f t="shared" si="5"/>
        <v>107</v>
      </c>
      <c r="K21" s="31">
        <f t="shared" si="6"/>
        <v>107</v>
      </c>
      <c r="L21" s="31">
        <f t="shared" si="7"/>
        <v>749</v>
      </c>
    </row>
    <row r="22" spans="1:12" ht="15.95" customHeight="1" x14ac:dyDescent="0.2">
      <c r="A22" s="29" t="s">
        <v>16</v>
      </c>
      <c r="B22" s="31">
        <v>62</v>
      </c>
      <c r="C22" s="31">
        <v>1</v>
      </c>
      <c r="D22" s="31">
        <f t="shared" si="1"/>
        <v>63</v>
      </c>
      <c r="E22" s="31">
        <v>186</v>
      </c>
      <c r="F22" s="31">
        <v>3</v>
      </c>
      <c r="G22" s="31">
        <f t="shared" si="2"/>
        <v>189</v>
      </c>
      <c r="H22" s="31">
        <f t="shared" si="3"/>
        <v>63</v>
      </c>
      <c r="I22" s="31">
        <f t="shared" si="4"/>
        <v>63</v>
      </c>
      <c r="J22" s="31">
        <f t="shared" si="5"/>
        <v>63</v>
      </c>
      <c r="K22" s="31">
        <f t="shared" si="6"/>
        <v>63</v>
      </c>
      <c r="L22" s="31">
        <f t="shared" si="7"/>
        <v>441</v>
      </c>
    </row>
    <row r="23" spans="1:12" ht="15.95" customHeight="1" x14ac:dyDescent="0.2">
      <c r="A23" s="35" t="s">
        <v>96</v>
      </c>
      <c r="B23" s="31">
        <v>52</v>
      </c>
      <c r="C23" s="31" t="s">
        <v>217</v>
      </c>
      <c r="D23" s="31">
        <f t="shared" si="1"/>
        <v>52</v>
      </c>
      <c r="E23" s="31">
        <v>156</v>
      </c>
      <c r="F23" s="31" t="s">
        <v>217</v>
      </c>
      <c r="G23" s="31">
        <f t="shared" si="2"/>
        <v>156</v>
      </c>
      <c r="H23" s="31">
        <f t="shared" si="3"/>
        <v>52</v>
      </c>
      <c r="I23" s="31">
        <f t="shared" si="4"/>
        <v>52</v>
      </c>
      <c r="J23" s="31">
        <f t="shared" si="5"/>
        <v>52</v>
      </c>
      <c r="K23" s="31">
        <f t="shared" si="6"/>
        <v>52</v>
      </c>
      <c r="L23" s="31">
        <f t="shared" si="7"/>
        <v>364</v>
      </c>
    </row>
    <row r="24" spans="1:12" ht="15.95" customHeight="1" x14ac:dyDescent="0.2">
      <c r="A24" s="29" t="s">
        <v>94</v>
      </c>
      <c r="B24" s="31">
        <v>47</v>
      </c>
      <c r="C24" s="31" t="s">
        <v>217</v>
      </c>
      <c r="D24" s="31">
        <f t="shared" si="1"/>
        <v>47</v>
      </c>
      <c r="E24" s="31">
        <v>141</v>
      </c>
      <c r="F24" s="31" t="s">
        <v>217</v>
      </c>
      <c r="G24" s="31">
        <f t="shared" si="2"/>
        <v>141</v>
      </c>
      <c r="H24" s="31">
        <f t="shared" si="3"/>
        <v>47</v>
      </c>
      <c r="I24" s="31">
        <f t="shared" si="4"/>
        <v>47</v>
      </c>
      <c r="J24" s="31">
        <f t="shared" si="5"/>
        <v>47</v>
      </c>
      <c r="K24" s="31">
        <f t="shared" si="6"/>
        <v>47</v>
      </c>
      <c r="L24" s="31">
        <f t="shared" si="7"/>
        <v>329</v>
      </c>
    </row>
    <row r="25" spans="1:12" ht="15.95" customHeight="1" x14ac:dyDescent="0.2">
      <c r="A25" s="29" t="s">
        <v>120</v>
      </c>
      <c r="B25" s="31">
        <v>67</v>
      </c>
      <c r="C25" s="31">
        <v>14</v>
      </c>
      <c r="D25" s="31">
        <f t="shared" si="1"/>
        <v>81</v>
      </c>
      <c r="E25" s="31">
        <v>201</v>
      </c>
      <c r="F25" s="31">
        <v>42</v>
      </c>
      <c r="G25" s="31">
        <f t="shared" si="2"/>
        <v>243</v>
      </c>
      <c r="H25" s="31">
        <f t="shared" si="3"/>
        <v>81</v>
      </c>
      <c r="I25" s="31">
        <f t="shared" si="4"/>
        <v>81</v>
      </c>
      <c r="J25" s="31">
        <f t="shared" si="5"/>
        <v>81</v>
      </c>
      <c r="K25" s="31">
        <f t="shared" si="6"/>
        <v>81</v>
      </c>
      <c r="L25" s="31">
        <f t="shared" si="7"/>
        <v>567</v>
      </c>
    </row>
    <row r="26" spans="1:12" ht="15.95" customHeight="1" x14ac:dyDescent="0.2">
      <c r="A26" s="29" t="s">
        <v>62</v>
      </c>
      <c r="B26" s="31">
        <v>94</v>
      </c>
      <c r="C26" s="31">
        <v>7</v>
      </c>
      <c r="D26" s="31">
        <f t="shared" si="1"/>
        <v>101</v>
      </c>
      <c r="E26" s="31">
        <v>282</v>
      </c>
      <c r="F26" s="31">
        <v>21</v>
      </c>
      <c r="G26" s="31">
        <f t="shared" si="2"/>
        <v>303</v>
      </c>
      <c r="H26" s="31">
        <f t="shared" si="3"/>
        <v>101</v>
      </c>
      <c r="I26" s="31">
        <f t="shared" si="4"/>
        <v>101</v>
      </c>
      <c r="J26" s="31">
        <f t="shared" si="5"/>
        <v>101</v>
      </c>
      <c r="K26" s="31">
        <f t="shared" si="6"/>
        <v>101</v>
      </c>
      <c r="L26" s="31">
        <f t="shared" si="7"/>
        <v>707</v>
      </c>
    </row>
    <row r="27" spans="1:12" ht="15.95" customHeight="1" x14ac:dyDescent="0.2">
      <c r="A27" s="29" t="s">
        <v>22</v>
      </c>
      <c r="B27" s="31">
        <v>67</v>
      </c>
      <c r="C27" s="31">
        <v>15</v>
      </c>
      <c r="D27" s="31">
        <f t="shared" si="1"/>
        <v>82</v>
      </c>
      <c r="E27" s="31">
        <v>201</v>
      </c>
      <c r="F27" s="31">
        <v>45</v>
      </c>
      <c r="G27" s="31">
        <f t="shared" si="2"/>
        <v>246</v>
      </c>
      <c r="H27" s="31">
        <f t="shared" si="3"/>
        <v>82</v>
      </c>
      <c r="I27" s="31">
        <f t="shared" si="4"/>
        <v>82</v>
      </c>
      <c r="J27" s="31">
        <f t="shared" si="5"/>
        <v>82</v>
      </c>
      <c r="K27" s="31">
        <f t="shared" si="6"/>
        <v>82</v>
      </c>
      <c r="L27" s="31">
        <f t="shared" si="7"/>
        <v>574</v>
      </c>
    </row>
    <row r="28" spans="1:12" ht="15.95" customHeight="1" x14ac:dyDescent="0.2">
      <c r="A28" s="29" t="s">
        <v>14</v>
      </c>
      <c r="B28" s="31">
        <v>174</v>
      </c>
      <c r="C28" s="31">
        <v>20</v>
      </c>
      <c r="D28" s="31">
        <f t="shared" si="1"/>
        <v>194</v>
      </c>
      <c r="E28" s="31">
        <v>522</v>
      </c>
      <c r="F28" s="31">
        <v>60</v>
      </c>
      <c r="G28" s="31">
        <f t="shared" si="2"/>
        <v>582</v>
      </c>
      <c r="H28" s="31">
        <f t="shared" si="3"/>
        <v>194</v>
      </c>
      <c r="I28" s="31">
        <f t="shared" si="4"/>
        <v>194</v>
      </c>
      <c r="J28" s="31">
        <f t="shared" si="5"/>
        <v>194</v>
      </c>
      <c r="K28" s="31">
        <f t="shared" si="6"/>
        <v>194</v>
      </c>
      <c r="L28" s="31">
        <f t="shared" si="7"/>
        <v>1358</v>
      </c>
    </row>
    <row r="29" spans="1:12" ht="15.95" customHeight="1" x14ac:dyDescent="0.2">
      <c r="A29" s="29" t="s">
        <v>4</v>
      </c>
      <c r="B29" s="31">
        <v>178</v>
      </c>
      <c r="C29" s="31">
        <v>53</v>
      </c>
      <c r="D29" s="31">
        <f t="shared" si="1"/>
        <v>231</v>
      </c>
      <c r="E29" s="31">
        <v>534</v>
      </c>
      <c r="F29" s="31">
        <v>159</v>
      </c>
      <c r="G29" s="31">
        <f t="shared" si="2"/>
        <v>693</v>
      </c>
      <c r="H29" s="31">
        <f t="shared" si="3"/>
        <v>231</v>
      </c>
      <c r="I29" s="31">
        <f t="shared" si="4"/>
        <v>231</v>
      </c>
      <c r="J29" s="31">
        <f t="shared" si="5"/>
        <v>231</v>
      </c>
      <c r="K29" s="31">
        <f t="shared" si="6"/>
        <v>231</v>
      </c>
      <c r="L29" s="31">
        <f t="shared" si="7"/>
        <v>1617</v>
      </c>
    </row>
    <row r="30" spans="1:12" ht="15.95" customHeight="1" x14ac:dyDescent="0.2">
      <c r="A30" s="29" t="s">
        <v>108</v>
      </c>
      <c r="B30" s="31">
        <v>58</v>
      </c>
      <c r="C30" s="31">
        <v>7</v>
      </c>
      <c r="D30" s="31">
        <f t="shared" si="1"/>
        <v>65</v>
      </c>
      <c r="E30" s="31">
        <v>174</v>
      </c>
      <c r="F30" s="31">
        <v>21</v>
      </c>
      <c r="G30" s="31">
        <f t="shared" si="2"/>
        <v>195</v>
      </c>
      <c r="H30" s="31">
        <f t="shared" si="3"/>
        <v>65</v>
      </c>
      <c r="I30" s="31">
        <f t="shared" si="4"/>
        <v>65</v>
      </c>
      <c r="J30" s="31">
        <f t="shared" si="5"/>
        <v>65</v>
      </c>
      <c r="K30" s="31">
        <f t="shared" si="6"/>
        <v>65</v>
      </c>
      <c r="L30" s="31">
        <f t="shared" si="7"/>
        <v>455</v>
      </c>
    </row>
    <row r="31" spans="1:12" ht="15.95" customHeight="1" x14ac:dyDescent="0.2">
      <c r="A31" s="29" t="s">
        <v>176</v>
      </c>
      <c r="B31" s="31">
        <v>75</v>
      </c>
      <c r="C31" s="31">
        <v>6</v>
      </c>
      <c r="D31" s="31">
        <f t="shared" si="1"/>
        <v>81</v>
      </c>
      <c r="E31" s="31">
        <v>225</v>
      </c>
      <c r="F31" s="31">
        <v>18</v>
      </c>
      <c r="G31" s="31">
        <f t="shared" si="2"/>
        <v>243</v>
      </c>
      <c r="H31" s="31">
        <f t="shared" si="3"/>
        <v>81</v>
      </c>
      <c r="I31" s="31">
        <f t="shared" si="4"/>
        <v>81</v>
      </c>
      <c r="J31" s="31">
        <f t="shared" si="5"/>
        <v>81</v>
      </c>
      <c r="K31" s="31">
        <f t="shared" si="6"/>
        <v>81</v>
      </c>
      <c r="L31" s="31">
        <f t="shared" si="7"/>
        <v>567</v>
      </c>
    </row>
    <row r="32" spans="1:12" ht="15.95" customHeight="1" x14ac:dyDescent="0.2">
      <c r="A32" s="29" t="s">
        <v>2</v>
      </c>
      <c r="B32" s="31">
        <v>129</v>
      </c>
      <c r="C32" s="31">
        <v>24</v>
      </c>
      <c r="D32" s="31">
        <f t="shared" si="1"/>
        <v>153</v>
      </c>
      <c r="E32" s="31">
        <v>387</v>
      </c>
      <c r="F32" s="31">
        <v>72</v>
      </c>
      <c r="G32" s="31">
        <f t="shared" si="2"/>
        <v>459</v>
      </c>
      <c r="H32" s="31">
        <f t="shared" si="3"/>
        <v>153</v>
      </c>
      <c r="I32" s="31">
        <f t="shared" si="4"/>
        <v>153</v>
      </c>
      <c r="J32" s="31">
        <f t="shared" si="5"/>
        <v>153</v>
      </c>
      <c r="K32" s="31">
        <f t="shared" si="6"/>
        <v>153</v>
      </c>
      <c r="L32" s="31">
        <f t="shared" si="7"/>
        <v>1071</v>
      </c>
    </row>
    <row r="33" spans="1:12" ht="15.95" customHeight="1" x14ac:dyDescent="0.2">
      <c r="A33" s="29" t="s">
        <v>117</v>
      </c>
      <c r="B33" s="31">
        <v>42</v>
      </c>
      <c r="C33" s="31">
        <v>4</v>
      </c>
      <c r="D33" s="31">
        <f t="shared" si="1"/>
        <v>46</v>
      </c>
      <c r="E33" s="31">
        <v>126</v>
      </c>
      <c r="F33" s="31">
        <v>12</v>
      </c>
      <c r="G33" s="31">
        <f t="shared" si="2"/>
        <v>138</v>
      </c>
      <c r="H33" s="31">
        <f t="shared" si="3"/>
        <v>46</v>
      </c>
      <c r="I33" s="31">
        <f t="shared" si="4"/>
        <v>46</v>
      </c>
      <c r="J33" s="31">
        <f t="shared" si="5"/>
        <v>46</v>
      </c>
      <c r="K33" s="31">
        <f t="shared" si="6"/>
        <v>46</v>
      </c>
      <c r="L33" s="31">
        <f t="shared" si="7"/>
        <v>322</v>
      </c>
    </row>
    <row r="34" spans="1:12" ht="15.95" customHeight="1" x14ac:dyDescent="0.2">
      <c r="A34" s="29" t="s">
        <v>1</v>
      </c>
      <c r="B34" s="31">
        <v>227</v>
      </c>
      <c r="C34" s="31">
        <v>130</v>
      </c>
      <c r="D34" s="31">
        <f t="shared" si="1"/>
        <v>357</v>
      </c>
      <c r="E34" s="31">
        <v>681</v>
      </c>
      <c r="F34" s="31">
        <v>390</v>
      </c>
      <c r="G34" s="31">
        <f t="shared" si="2"/>
        <v>1071</v>
      </c>
      <c r="H34" s="31">
        <f t="shared" si="3"/>
        <v>357</v>
      </c>
      <c r="I34" s="31">
        <f t="shared" si="4"/>
        <v>357</v>
      </c>
      <c r="J34" s="31">
        <f t="shared" si="5"/>
        <v>357</v>
      </c>
      <c r="K34" s="31">
        <f t="shared" si="6"/>
        <v>357</v>
      </c>
      <c r="L34" s="31">
        <f t="shared" si="7"/>
        <v>2499</v>
      </c>
    </row>
    <row r="35" spans="1:12" ht="15.95" customHeight="1" x14ac:dyDescent="0.2">
      <c r="A35" s="29" t="s">
        <v>21</v>
      </c>
      <c r="B35" s="31">
        <v>105</v>
      </c>
      <c r="C35" s="31" t="s">
        <v>217</v>
      </c>
      <c r="D35" s="31">
        <f t="shared" si="1"/>
        <v>105</v>
      </c>
      <c r="E35" s="31">
        <v>315</v>
      </c>
      <c r="F35" s="31" t="s">
        <v>217</v>
      </c>
      <c r="G35" s="31">
        <f t="shared" si="2"/>
        <v>315</v>
      </c>
      <c r="H35" s="31">
        <f t="shared" si="3"/>
        <v>105</v>
      </c>
      <c r="I35" s="31">
        <f t="shared" si="4"/>
        <v>105</v>
      </c>
      <c r="J35" s="31">
        <f t="shared" si="5"/>
        <v>105</v>
      </c>
      <c r="K35" s="31">
        <f t="shared" si="6"/>
        <v>105</v>
      </c>
      <c r="L35" s="31">
        <f t="shared" si="7"/>
        <v>735</v>
      </c>
    </row>
    <row r="36" spans="1:12" ht="15.95" customHeight="1" x14ac:dyDescent="0.2">
      <c r="A36" s="29" t="s">
        <v>177</v>
      </c>
      <c r="B36" s="31">
        <v>91</v>
      </c>
      <c r="C36" s="31">
        <v>15</v>
      </c>
      <c r="D36" s="31">
        <f t="shared" si="1"/>
        <v>106</v>
      </c>
      <c r="E36" s="31">
        <v>273</v>
      </c>
      <c r="F36" s="31">
        <v>45</v>
      </c>
      <c r="G36" s="31">
        <f t="shared" si="2"/>
        <v>318</v>
      </c>
      <c r="H36" s="31">
        <f t="shared" si="3"/>
        <v>106</v>
      </c>
      <c r="I36" s="31">
        <f t="shared" si="4"/>
        <v>106</v>
      </c>
      <c r="J36" s="31">
        <f t="shared" si="5"/>
        <v>106</v>
      </c>
      <c r="K36" s="31">
        <f t="shared" si="6"/>
        <v>106</v>
      </c>
      <c r="L36" s="31">
        <f t="shared" si="7"/>
        <v>742</v>
      </c>
    </row>
    <row r="37" spans="1:12" ht="15.95" customHeight="1" x14ac:dyDescent="0.2">
      <c r="A37" s="29" t="s">
        <v>5</v>
      </c>
      <c r="B37" s="31">
        <v>133</v>
      </c>
      <c r="C37" s="31">
        <v>27</v>
      </c>
      <c r="D37" s="31">
        <f t="shared" si="1"/>
        <v>160</v>
      </c>
      <c r="E37" s="31">
        <v>399</v>
      </c>
      <c r="F37" s="31">
        <v>81</v>
      </c>
      <c r="G37" s="31">
        <f t="shared" si="2"/>
        <v>480</v>
      </c>
      <c r="H37" s="31">
        <f t="shared" si="3"/>
        <v>160</v>
      </c>
      <c r="I37" s="31">
        <f t="shared" si="4"/>
        <v>160</v>
      </c>
      <c r="J37" s="31">
        <f t="shared" si="5"/>
        <v>160</v>
      </c>
      <c r="K37" s="31">
        <f t="shared" si="6"/>
        <v>160</v>
      </c>
      <c r="L37" s="31">
        <f t="shared" si="7"/>
        <v>1120</v>
      </c>
    </row>
    <row r="38" spans="1:12" ht="15.95" customHeight="1" x14ac:dyDescent="0.2">
      <c r="A38" s="29" t="s">
        <v>17</v>
      </c>
      <c r="B38" s="31">
        <v>170</v>
      </c>
      <c r="C38" s="31">
        <v>44</v>
      </c>
      <c r="D38" s="31">
        <f t="shared" si="1"/>
        <v>214</v>
      </c>
      <c r="E38" s="31">
        <v>510</v>
      </c>
      <c r="F38" s="31">
        <v>132</v>
      </c>
      <c r="G38" s="31">
        <f t="shared" si="2"/>
        <v>642</v>
      </c>
      <c r="H38" s="31">
        <f t="shared" si="3"/>
        <v>214</v>
      </c>
      <c r="I38" s="31">
        <f t="shared" si="4"/>
        <v>214</v>
      </c>
      <c r="J38" s="31">
        <f t="shared" si="5"/>
        <v>214</v>
      </c>
      <c r="K38" s="31">
        <f t="shared" si="6"/>
        <v>214</v>
      </c>
      <c r="L38" s="31">
        <f t="shared" si="7"/>
        <v>1498</v>
      </c>
    </row>
    <row r="39" spans="1:12" ht="15.95" customHeight="1" x14ac:dyDescent="0.2">
      <c r="A39" s="29" t="s">
        <v>10</v>
      </c>
      <c r="B39" s="31">
        <v>67</v>
      </c>
      <c r="C39" s="31">
        <v>11</v>
      </c>
      <c r="D39" s="31">
        <f t="shared" si="1"/>
        <v>78</v>
      </c>
      <c r="E39" s="31">
        <v>201</v>
      </c>
      <c r="F39" s="31">
        <v>33</v>
      </c>
      <c r="G39" s="31">
        <f t="shared" si="2"/>
        <v>234</v>
      </c>
      <c r="H39" s="31">
        <f t="shared" si="3"/>
        <v>78</v>
      </c>
      <c r="I39" s="31">
        <f t="shared" si="4"/>
        <v>78</v>
      </c>
      <c r="J39" s="31">
        <f t="shared" si="5"/>
        <v>78</v>
      </c>
      <c r="K39" s="31">
        <f t="shared" si="6"/>
        <v>78</v>
      </c>
      <c r="L39" s="31">
        <f t="shared" si="7"/>
        <v>546</v>
      </c>
    </row>
    <row r="40" spans="1:12" ht="15.95" customHeight="1" x14ac:dyDescent="0.2">
      <c r="A40" s="29" t="s">
        <v>29</v>
      </c>
      <c r="B40" s="31">
        <v>39</v>
      </c>
      <c r="C40" s="31">
        <v>1</v>
      </c>
      <c r="D40" s="31">
        <f t="shared" si="1"/>
        <v>40</v>
      </c>
      <c r="E40" s="31">
        <v>117</v>
      </c>
      <c r="F40" s="31">
        <v>3</v>
      </c>
      <c r="G40" s="31">
        <f t="shared" si="2"/>
        <v>120</v>
      </c>
      <c r="H40" s="31">
        <f t="shared" si="3"/>
        <v>40</v>
      </c>
      <c r="I40" s="31">
        <f t="shared" si="4"/>
        <v>40</v>
      </c>
      <c r="J40" s="31">
        <f t="shared" si="5"/>
        <v>40</v>
      </c>
      <c r="K40" s="31">
        <f t="shared" si="6"/>
        <v>40</v>
      </c>
      <c r="L40" s="31">
        <f t="shared" si="7"/>
        <v>280</v>
      </c>
    </row>
    <row r="41" spans="1:12" ht="5.25" customHeight="1" x14ac:dyDescent="0.2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x14ac:dyDescent="0.2">
      <c r="L42" s="67" t="s">
        <v>239</v>
      </c>
    </row>
  </sheetData>
  <mergeCells count="6">
    <mergeCell ref="A1:L1"/>
    <mergeCell ref="A3:A4"/>
    <mergeCell ref="B3:D3"/>
    <mergeCell ref="E3:G3"/>
    <mergeCell ref="H3:K3"/>
    <mergeCell ref="L3:L4"/>
  </mergeCells>
  <pageMargins left="0.70866141732283472" right="0.31496062992125984" top="0.74803149606299213" bottom="0.55118110236220474" header="0.31496062992125984" footer="0.31496062992125984"/>
  <pageSetup firstPageNumber="26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50"/>
  <sheetViews>
    <sheetView view="pageBreakPreview" zoomScaleNormal="100" zoomScaleSheetLayoutView="100" workbookViewId="0">
      <selection activeCell="J54" sqref="J54"/>
    </sheetView>
  </sheetViews>
  <sheetFormatPr defaultRowHeight="12.75" x14ac:dyDescent="0.2"/>
  <cols>
    <col min="1" max="1" width="15.140625" style="21" customWidth="1"/>
    <col min="2" max="2" width="14.7109375" style="21" customWidth="1"/>
    <col min="3" max="3" width="6.85546875" style="21" bestFit="1" customWidth="1"/>
    <col min="4" max="4" width="5.28515625" style="21" bestFit="1" customWidth="1"/>
    <col min="5" max="5" width="6.85546875" style="21" bestFit="1" customWidth="1"/>
    <col min="6" max="6" width="8" style="21" bestFit="1" customWidth="1"/>
    <col min="7" max="7" width="8.7109375" style="21" customWidth="1"/>
    <col min="8" max="8" width="6.5703125" style="21" customWidth="1"/>
    <col min="9" max="9" width="7.85546875" style="21" customWidth="1"/>
    <col min="10" max="10" width="9.140625" style="21" customWidth="1"/>
    <col min="11" max="16384" width="9.140625" style="21"/>
  </cols>
  <sheetData>
    <row r="1" spans="1:10" ht="60" customHeight="1" x14ac:dyDescent="0.2">
      <c r="A1" s="88" t="s">
        <v>179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36" customFormat="1" ht="12.75" customHeight="1" x14ac:dyDescent="0.2">
      <c r="A2" s="61" t="s">
        <v>238</v>
      </c>
      <c r="B2" s="25"/>
      <c r="C2" s="25"/>
      <c r="D2" s="25"/>
      <c r="E2" s="25"/>
      <c r="F2" s="25"/>
      <c r="G2" s="25"/>
      <c r="H2" s="25"/>
      <c r="I2" s="28"/>
      <c r="J2" s="27" t="s">
        <v>170</v>
      </c>
    </row>
    <row r="3" spans="1:10" ht="20.100000000000001" customHeight="1" x14ac:dyDescent="0.2">
      <c r="A3" s="89" t="s">
        <v>0</v>
      </c>
      <c r="B3" s="93" t="s">
        <v>240</v>
      </c>
      <c r="C3" s="94" t="s">
        <v>180</v>
      </c>
      <c r="D3" s="94"/>
      <c r="E3" s="94"/>
      <c r="F3" s="89" t="s">
        <v>78</v>
      </c>
      <c r="G3" s="89"/>
      <c r="H3" s="89"/>
      <c r="I3" s="89"/>
      <c r="J3" s="91" t="s">
        <v>81</v>
      </c>
    </row>
    <row r="4" spans="1:10" ht="28.5" customHeight="1" x14ac:dyDescent="0.2">
      <c r="A4" s="89"/>
      <c r="B4" s="89"/>
      <c r="C4" s="58" t="s">
        <v>173</v>
      </c>
      <c r="D4" s="58" t="s">
        <v>80</v>
      </c>
      <c r="E4" s="58" t="s">
        <v>181</v>
      </c>
      <c r="F4" s="57" t="s">
        <v>47</v>
      </c>
      <c r="G4" s="58" t="s">
        <v>174</v>
      </c>
      <c r="H4" s="57" t="s">
        <v>48</v>
      </c>
      <c r="I4" s="57" t="s">
        <v>23</v>
      </c>
      <c r="J4" s="91"/>
    </row>
    <row r="5" spans="1:10" ht="20.100000000000001" customHeight="1" x14ac:dyDescent="0.2">
      <c r="A5" s="60" t="s">
        <v>26</v>
      </c>
      <c r="B5" s="60"/>
      <c r="C5" s="26">
        <f t="shared" ref="C5:I5" si="0">SUM(C6:C146)</f>
        <v>3633</v>
      </c>
      <c r="D5" s="26">
        <f t="shared" si="0"/>
        <v>579</v>
      </c>
      <c r="E5" s="26">
        <f t="shared" si="0"/>
        <v>4212</v>
      </c>
      <c r="F5" s="26">
        <f t="shared" si="0"/>
        <v>1399</v>
      </c>
      <c r="G5" s="26">
        <f t="shared" si="0"/>
        <v>227</v>
      </c>
      <c r="H5" s="26">
        <f t="shared" si="0"/>
        <v>227</v>
      </c>
      <c r="I5" s="26">
        <f t="shared" si="0"/>
        <v>227</v>
      </c>
      <c r="J5" s="26">
        <f>SUM(E5,F5,G5,H5,I5)</f>
        <v>6292</v>
      </c>
    </row>
    <row r="6" spans="1:10" s="36" customFormat="1" ht="12.75" customHeight="1" x14ac:dyDescent="0.2">
      <c r="A6" s="92" t="s">
        <v>20</v>
      </c>
      <c r="B6" s="63" t="s">
        <v>182</v>
      </c>
      <c r="C6" s="22">
        <v>119</v>
      </c>
      <c r="D6" s="22">
        <v>11</v>
      </c>
      <c r="E6" s="22">
        <f t="shared" ref="E6:E7" si="1">SUM(C6,D6)</f>
        <v>130</v>
      </c>
      <c r="F6" s="22">
        <v>43</v>
      </c>
      <c r="G6" s="22">
        <v>7</v>
      </c>
      <c r="H6" s="22">
        <v>7</v>
      </c>
      <c r="I6" s="22">
        <v>7</v>
      </c>
      <c r="J6" s="22">
        <f t="shared" ref="J6:J78" si="2">SUM(E6,F6,G6,H6,I6)</f>
        <v>194</v>
      </c>
    </row>
    <row r="7" spans="1:10" s="36" customFormat="1" ht="12.75" customHeight="1" x14ac:dyDescent="0.2">
      <c r="A7" s="92"/>
      <c r="B7" s="63" t="s">
        <v>137</v>
      </c>
      <c r="C7" s="22">
        <v>34</v>
      </c>
      <c r="D7" s="22">
        <v>3</v>
      </c>
      <c r="E7" s="22">
        <f t="shared" si="1"/>
        <v>37</v>
      </c>
      <c r="F7" s="22">
        <v>12</v>
      </c>
      <c r="G7" s="22">
        <v>2</v>
      </c>
      <c r="H7" s="22">
        <v>2</v>
      </c>
      <c r="I7" s="22">
        <v>2</v>
      </c>
      <c r="J7" s="22">
        <f t="shared" si="2"/>
        <v>55</v>
      </c>
    </row>
    <row r="8" spans="1:10" s="36" customFormat="1" ht="12.75" customHeight="1" x14ac:dyDescent="0.2">
      <c r="A8" s="92"/>
      <c r="B8" s="64" t="s">
        <v>132</v>
      </c>
      <c r="C8" s="22">
        <v>25</v>
      </c>
      <c r="D8" s="22" t="s">
        <v>217</v>
      </c>
      <c r="E8" s="22">
        <f>SUM(C8,D8)</f>
        <v>25</v>
      </c>
      <c r="F8" s="22">
        <v>8</v>
      </c>
      <c r="G8" s="22">
        <v>1</v>
      </c>
      <c r="H8" s="22">
        <v>1</v>
      </c>
      <c r="I8" s="22">
        <v>1</v>
      </c>
      <c r="J8" s="22">
        <f t="shared" si="2"/>
        <v>36</v>
      </c>
    </row>
    <row r="9" spans="1:10" s="36" customFormat="1" ht="12.75" customHeight="1" x14ac:dyDescent="0.2">
      <c r="A9" s="92"/>
      <c r="B9" s="64" t="s">
        <v>131</v>
      </c>
      <c r="C9" s="22">
        <v>17</v>
      </c>
      <c r="D9" s="22" t="s">
        <v>217</v>
      </c>
      <c r="E9" s="22">
        <f t="shared" ref="E9:E51" si="3">SUM(C9,D9)</f>
        <v>17</v>
      </c>
      <c r="F9" s="22">
        <v>6</v>
      </c>
      <c r="G9" s="22">
        <v>1</v>
      </c>
      <c r="H9" s="22">
        <v>1</v>
      </c>
      <c r="I9" s="22">
        <v>1</v>
      </c>
      <c r="J9" s="22">
        <f t="shared" si="2"/>
        <v>26</v>
      </c>
    </row>
    <row r="10" spans="1:10" s="36" customFormat="1" ht="12.75" customHeight="1" x14ac:dyDescent="0.2">
      <c r="A10" s="92" t="s">
        <v>112</v>
      </c>
      <c r="B10" s="63" t="s">
        <v>113</v>
      </c>
      <c r="C10" s="22">
        <v>64</v>
      </c>
      <c r="D10" s="22">
        <v>6</v>
      </c>
      <c r="E10" s="22">
        <f t="shared" si="3"/>
        <v>70</v>
      </c>
      <c r="F10" s="22">
        <v>23</v>
      </c>
      <c r="G10" s="22">
        <v>4</v>
      </c>
      <c r="H10" s="22">
        <v>4</v>
      </c>
      <c r="I10" s="22">
        <v>4</v>
      </c>
      <c r="J10" s="22">
        <f>SUM(E10,F10,G10,H10,I10)</f>
        <v>105</v>
      </c>
    </row>
    <row r="11" spans="1:10" s="36" customFormat="1" ht="12.75" customHeight="1" x14ac:dyDescent="0.2">
      <c r="A11" s="92"/>
      <c r="B11" s="63" t="s">
        <v>114</v>
      </c>
      <c r="C11" s="22">
        <v>56</v>
      </c>
      <c r="D11" s="22">
        <v>1</v>
      </c>
      <c r="E11" s="22">
        <f t="shared" si="3"/>
        <v>57</v>
      </c>
      <c r="F11" s="22">
        <v>19</v>
      </c>
      <c r="G11" s="22">
        <v>3</v>
      </c>
      <c r="H11" s="22">
        <v>3</v>
      </c>
      <c r="I11" s="22">
        <v>3</v>
      </c>
      <c r="J11" s="22">
        <f>SUM(E11,F11,G11,H11,I11)</f>
        <v>85</v>
      </c>
    </row>
    <row r="12" spans="1:10" s="36" customFormat="1" ht="12.75" customHeight="1" x14ac:dyDescent="0.2">
      <c r="A12" s="92" t="s">
        <v>11</v>
      </c>
      <c r="B12" s="63" t="s">
        <v>183</v>
      </c>
      <c r="C12" s="22">
        <v>54</v>
      </c>
      <c r="D12" s="22">
        <v>5</v>
      </c>
      <c r="E12" s="22">
        <f t="shared" si="3"/>
        <v>59</v>
      </c>
      <c r="F12" s="22">
        <v>19</v>
      </c>
      <c r="G12" s="22">
        <v>3</v>
      </c>
      <c r="H12" s="22">
        <v>3</v>
      </c>
      <c r="I12" s="22">
        <v>3</v>
      </c>
      <c r="J12" s="22">
        <f t="shared" si="2"/>
        <v>87</v>
      </c>
    </row>
    <row r="13" spans="1:10" s="36" customFormat="1" ht="12.75" customHeight="1" x14ac:dyDescent="0.2">
      <c r="A13" s="92"/>
      <c r="B13" s="63" t="s">
        <v>184</v>
      </c>
      <c r="C13" s="22">
        <v>15</v>
      </c>
      <c r="D13" s="22" t="s">
        <v>217</v>
      </c>
      <c r="E13" s="22">
        <f t="shared" si="3"/>
        <v>15</v>
      </c>
      <c r="F13" s="22">
        <v>5</v>
      </c>
      <c r="G13" s="22">
        <v>1</v>
      </c>
      <c r="H13" s="22">
        <v>1</v>
      </c>
      <c r="I13" s="22">
        <v>1</v>
      </c>
      <c r="J13" s="22">
        <f t="shared" si="2"/>
        <v>23</v>
      </c>
    </row>
    <row r="14" spans="1:10" s="36" customFormat="1" ht="12.75" customHeight="1" x14ac:dyDescent="0.2">
      <c r="A14" s="92"/>
      <c r="B14" s="63" t="s">
        <v>185</v>
      </c>
      <c r="C14" s="22">
        <v>6</v>
      </c>
      <c r="D14" s="22" t="s">
        <v>217</v>
      </c>
      <c r="E14" s="22">
        <f t="shared" si="3"/>
        <v>6</v>
      </c>
      <c r="F14" s="22">
        <v>2</v>
      </c>
      <c r="G14" s="22">
        <v>1</v>
      </c>
      <c r="H14" s="22">
        <v>1</v>
      </c>
      <c r="I14" s="22">
        <v>1</v>
      </c>
      <c r="J14" s="22">
        <f t="shared" si="2"/>
        <v>11</v>
      </c>
    </row>
    <row r="15" spans="1:10" s="36" customFormat="1" ht="12.75" customHeight="1" x14ac:dyDescent="0.2">
      <c r="A15" s="92"/>
      <c r="B15" s="63" t="s">
        <v>186</v>
      </c>
      <c r="C15" s="22">
        <v>13</v>
      </c>
      <c r="D15" s="22" t="s">
        <v>217</v>
      </c>
      <c r="E15" s="22">
        <f t="shared" si="3"/>
        <v>13</v>
      </c>
      <c r="F15" s="22">
        <v>4</v>
      </c>
      <c r="G15" s="22">
        <v>1</v>
      </c>
      <c r="H15" s="22">
        <v>1</v>
      </c>
      <c r="I15" s="22">
        <v>1</v>
      </c>
      <c r="J15" s="22">
        <f t="shared" si="2"/>
        <v>20</v>
      </c>
    </row>
    <row r="16" spans="1:10" s="36" customFormat="1" ht="12.75" customHeight="1" x14ac:dyDescent="0.2">
      <c r="A16" s="92"/>
      <c r="B16" s="63" t="s">
        <v>187</v>
      </c>
      <c r="C16" s="22">
        <v>14</v>
      </c>
      <c r="D16" s="22" t="s">
        <v>217</v>
      </c>
      <c r="E16" s="22">
        <f t="shared" si="3"/>
        <v>14</v>
      </c>
      <c r="F16" s="22">
        <v>5</v>
      </c>
      <c r="G16" s="22">
        <v>1</v>
      </c>
      <c r="H16" s="22">
        <v>1</v>
      </c>
      <c r="I16" s="22">
        <v>1</v>
      </c>
      <c r="J16" s="22">
        <f t="shared" si="2"/>
        <v>22</v>
      </c>
    </row>
    <row r="17" spans="1:10" s="36" customFormat="1" ht="12.75" customHeight="1" x14ac:dyDescent="0.2">
      <c r="A17" s="92"/>
      <c r="B17" s="63" t="s">
        <v>133</v>
      </c>
      <c r="C17" s="22">
        <v>9</v>
      </c>
      <c r="D17" s="22" t="s">
        <v>217</v>
      </c>
      <c r="E17" s="22">
        <f t="shared" si="3"/>
        <v>9</v>
      </c>
      <c r="F17" s="22">
        <v>3</v>
      </c>
      <c r="G17" s="22">
        <v>1</v>
      </c>
      <c r="H17" s="22">
        <v>1</v>
      </c>
      <c r="I17" s="22">
        <v>1</v>
      </c>
      <c r="J17" s="22">
        <f t="shared" si="2"/>
        <v>15</v>
      </c>
    </row>
    <row r="18" spans="1:10" s="36" customFormat="1" ht="12.75" customHeight="1" x14ac:dyDescent="0.2">
      <c r="A18" s="92" t="s">
        <v>15</v>
      </c>
      <c r="B18" s="63" t="s">
        <v>15</v>
      </c>
      <c r="C18" s="22">
        <v>42</v>
      </c>
      <c r="D18" s="22">
        <v>11</v>
      </c>
      <c r="E18" s="22">
        <f t="shared" si="3"/>
        <v>53</v>
      </c>
      <c r="F18" s="22">
        <v>17</v>
      </c>
      <c r="G18" s="22">
        <v>3</v>
      </c>
      <c r="H18" s="22">
        <v>3</v>
      </c>
      <c r="I18" s="22">
        <v>3</v>
      </c>
      <c r="J18" s="22">
        <f t="shared" si="2"/>
        <v>79</v>
      </c>
    </row>
    <row r="19" spans="1:10" s="36" customFormat="1" ht="12.75" customHeight="1" x14ac:dyDescent="0.2">
      <c r="A19" s="92"/>
      <c r="B19" s="63" t="s">
        <v>30</v>
      </c>
      <c r="C19" s="22">
        <v>37</v>
      </c>
      <c r="D19" s="22" t="s">
        <v>217</v>
      </c>
      <c r="E19" s="22">
        <f t="shared" si="3"/>
        <v>37</v>
      </c>
      <c r="F19" s="22">
        <v>12</v>
      </c>
      <c r="G19" s="22">
        <v>2</v>
      </c>
      <c r="H19" s="22">
        <v>2</v>
      </c>
      <c r="I19" s="22">
        <v>2</v>
      </c>
      <c r="J19" s="22">
        <f t="shared" si="2"/>
        <v>55</v>
      </c>
    </row>
    <row r="20" spans="1:10" s="36" customFormat="1" ht="12.75" customHeight="1" x14ac:dyDescent="0.2">
      <c r="A20" s="92" t="s">
        <v>18</v>
      </c>
      <c r="B20" s="63" t="s">
        <v>188</v>
      </c>
      <c r="C20" s="22">
        <v>16</v>
      </c>
      <c r="D20" s="22" t="s">
        <v>217</v>
      </c>
      <c r="E20" s="22">
        <f t="shared" si="3"/>
        <v>16</v>
      </c>
      <c r="F20" s="22">
        <v>5</v>
      </c>
      <c r="G20" s="22">
        <v>1</v>
      </c>
      <c r="H20" s="22">
        <v>1</v>
      </c>
      <c r="I20" s="22">
        <v>1</v>
      </c>
      <c r="J20" s="22">
        <f t="shared" si="2"/>
        <v>24</v>
      </c>
    </row>
    <row r="21" spans="1:10" s="36" customFormat="1" ht="12.75" customHeight="1" x14ac:dyDescent="0.2">
      <c r="A21" s="92"/>
      <c r="B21" s="63" t="s">
        <v>82</v>
      </c>
      <c r="C21" s="22">
        <v>17</v>
      </c>
      <c r="D21" s="22" t="s">
        <v>217</v>
      </c>
      <c r="E21" s="22">
        <f t="shared" si="3"/>
        <v>17</v>
      </c>
      <c r="F21" s="22">
        <v>6</v>
      </c>
      <c r="G21" s="22">
        <v>1</v>
      </c>
      <c r="H21" s="22">
        <v>1</v>
      </c>
      <c r="I21" s="22">
        <v>1</v>
      </c>
      <c r="J21" s="22">
        <f t="shared" si="2"/>
        <v>26</v>
      </c>
    </row>
    <row r="22" spans="1:10" s="36" customFormat="1" ht="12.75" customHeight="1" x14ac:dyDescent="0.2">
      <c r="A22" s="92"/>
      <c r="B22" s="63" t="s">
        <v>73</v>
      </c>
      <c r="C22" s="22">
        <v>16</v>
      </c>
      <c r="D22" s="22" t="s">
        <v>217</v>
      </c>
      <c r="E22" s="22">
        <f t="shared" si="3"/>
        <v>16</v>
      </c>
      <c r="F22" s="22">
        <v>5</v>
      </c>
      <c r="G22" s="22">
        <v>1</v>
      </c>
      <c r="H22" s="22">
        <v>1</v>
      </c>
      <c r="I22" s="22">
        <v>1</v>
      </c>
      <c r="J22" s="22">
        <f t="shared" si="2"/>
        <v>24</v>
      </c>
    </row>
    <row r="23" spans="1:10" s="36" customFormat="1" ht="12.75" customHeight="1" x14ac:dyDescent="0.2">
      <c r="A23" s="92"/>
      <c r="B23" s="63" t="s">
        <v>83</v>
      </c>
      <c r="C23" s="22">
        <v>16</v>
      </c>
      <c r="D23" s="22" t="s">
        <v>217</v>
      </c>
      <c r="E23" s="22">
        <f t="shared" si="3"/>
        <v>16</v>
      </c>
      <c r="F23" s="22">
        <v>5</v>
      </c>
      <c r="G23" s="22">
        <v>1</v>
      </c>
      <c r="H23" s="22">
        <v>1</v>
      </c>
      <c r="I23" s="22">
        <v>1</v>
      </c>
      <c r="J23" s="22">
        <f t="shared" si="2"/>
        <v>24</v>
      </c>
    </row>
    <row r="24" spans="1:10" s="36" customFormat="1" ht="12.75" customHeight="1" x14ac:dyDescent="0.2">
      <c r="A24" s="92"/>
      <c r="B24" s="63" t="s">
        <v>49</v>
      </c>
      <c r="C24" s="22">
        <v>17</v>
      </c>
      <c r="D24" s="22" t="s">
        <v>217</v>
      </c>
      <c r="E24" s="22">
        <f t="shared" si="3"/>
        <v>17</v>
      </c>
      <c r="F24" s="22">
        <v>6</v>
      </c>
      <c r="G24" s="22">
        <v>1</v>
      </c>
      <c r="H24" s="22">
        <v>1</v>
      </c>
      <c r="I24" s="22">
        <v>1</v>
      </c>
      <c r="J24" s="22">
        <f t="shared" si="2"/>
        <v>26</v>
      </c>
    </row>
    <row r="25" spans="1:10" s="36" customFormat="1" ht="12.75" customHeight="1" x14ac:dyDescent="0.2">
      <c r="A25" s="92"/>
      <c r="B25" s="63" t="s">
        <v>84</v>
      </c>
      <c r="C25" s="22">
        <v>23</v>
      </c>
      <c r="D25" s="22" t="s">
        <v>217</v>
      </c>
      <c r="E25" s="22">
        <f t="shared" si="3"/>
        <v>23</v>
      </c>
      <c r="F25" s="22">
        <v>8</v>
      </c>
      <c r="G25" s="22">
        <v>1</v>
      </c>
      <c r="H25" s="22">
        <v>1</v>
      </c>
      <c r="I25" s="22">
        <v>1</v>
      </c>
      <c r="J25" s="22">
        <f t="shared" si="2"/>
        <v>34</v>
      </c>
    </row>
    <row r="26" spans="1:10" s="36" customFormat="1" ht="12.75" customHeight="1" x14ac:dyDescent="0.2">
      <c r="A26" s="92" t="s">
        <v>3</v>
      </c>
      <c r="B26" s="63" t="s">
        <v>3</v>
      </c>
      <c r="C26" s="22">
        <v>64</v>
      </c>
      <c r="D26" s="22">
        <v>11</v>
      </c>
      <c r="E26" s="22">
        <f t="shared" si="3"/>
        <v>75</v>
      </c>
      <c r="F26" s="22">
        <v>25</v>
      </c>
      <c r="G26" s="22">
        <v>4</v>
      </c>
      <c r="H26" s="22">
        <v>4</v>
      </c>
      <c r="I26" s="22">
        <v>4</v>
      </c>
      <c r="J26" s="22">
        <f t="shared" si="2"/>
        <v>112</v>
      </c>
    </row>
    <row r="27" spans="1:10" s="36" customFormat="1" ht="12.75" customHeight="1" x14ac:dyDescent="0.2">
      <c r="A27" s="92"/>
      <c r="B27" s="63" t="s">
        <v>50</v>
      </c>
      <c r="C27" s="22">
        <v>29</v>
      </c>
      <c r="D27" s="22">
        <v>6</v>
      </c>
      <c r="E27" s="22">
        <f t="shared" si="3"/>
        <v>35</v>
      </c>
      <c r="F27" s="22">
        <v>12</v>
      </c>
      <c r="G27" s="22">
        <v>2</v>
      </c>
      <c r="H27" s="22">
        <v>2</v>
      </c>
      <c r="I27" s="22">
        <v>2</v>
      </c>
      <c r="J27" s="22">
        <f t="shared" si="2"/>
        <v>53</v>
      </c>
    </row>
    <row r="28" spans="1:10" s="36" customFormat="1" ht="12.75" customHeight="1" x14ac:dyDescent="0.2">
      <c r="A28" s="92"/>
      <c r="B28" s="63" t="s">
        <v>51</v>
      </c>
      <c r="C28" s="22">
        <v>33</v>
      </c>
      <c r="D28" s="22">
        <v>3</v>
      </c>
      <c r="E28" s="22">
        <f t="shared" si="3"/>
        <v>36</v>
      </c>
      <c r="F28" s="22">
        <v>12</v>
      </c>
      <c r="G28" s="22">
        <v>2</v>
      </c>
      <c r="H28" s="22">
        <v>2</v>
      </c>
      <c r="I28" s="22">
        <v>2</v>
      </c>
      <c r="J28" s="22">
        <f t="shared" si="2"/>
        <v>54</v>
      </c>
    </row>
    <row r="29" spans="1:10" s="36" customFormat="1" ht="12.75" customHeight="1" x14ac:dyDescent="0.2">
      <c r="A29" s="92" t="s">
        <v>85</v>
      </c>
      <c r="B29" s="63" t="s">
        <v>32</v>
      </c>
      <c r="C29" s="22">
        <v>17</v>
      </c>
      <c r="D29" s="22" t="s">
        <v>217</v>
      </c>
      <c r="E29" s="22">
        <f t="shared" si="3"/>
        <v>17</v>
      </c>
      <c r="F29" s="22">
        <v>6</v>
      </c>
      <c r="G29" s="22">
        <v>1</v>
      </c>
      <c r="H29" s="22">
        <v>1</v>
      </c>
      <c r="I29" s="22">
        <v>1</v>
      </c>
      <c r="J29" s="22">
        <f t="shared" si="2"/>
        <v>26</v>
      </c>
    </row>
    <row r="30" spans="1:10" s="36" customFormat="1" ht="12.75" customHeight="1" x14ac:dyDescent="0.2">
      <c r="A30" s="92"/>
      <c r="B30" s="63" t="s">
        <v>86</v>
      </c>
      <c r="C30" s="22">
        <v>22</v>
      </c>
      <c r="D30" s="22" t="s">
        <v>217</v>
      </c>
      <c r="E30" s="22">
        <f t="shared" si="3"/>
        <v>22</v>
      </c>
      <c r="F30" s="22">
        <v>7</v>
      </c>
      <c r="G30" s="22">
        <v>1</v>
      </c>
      <c r="H30" s="22">
        <v>1</v>
      </c>
      <c r="I30" s="22">
        <v>1</v>
      </c>
      <c r="J30" s="22">
        <f t="shared" si="2"/>
        <v>32</v>
      </c>
    </row>
    <row r="31" spans="1:10" s="36" customFormat="1" ht="12.75" customHeight="1" x14ac:dyDescent="0.2">
      <c r="A31" s="92" t="s">
        <v>87</v>
      </c>
      <c r="B31" s="63" t="s">
        <v>19</v>
      </c>
      <c r="C31" s="22">
        <v>34</v>
      </c>
      <c r="D31" s="22">
        <v>5</v>
      </c>
      <c r="E31" s="22">
        <f t="shared" si="3"/>
        <v>39</v>
      </c>
      <c r="F31" s="22">
        <v>12</v>
      </c>
      <c r="G31" s="22">
        <v>2</v>
      </c>
      <c r="H31" s="22">
        <v>2</v>
      </c>
      <c r="I31" s="22">
        <v>2</v>
      </c>
      <c r="J31" s="22">
        <f t="shared" si="2"/>
        <v>57</v>
      </c>
    </row>
    <row r="32" spans="1:10" s="36" customFormat="1" ht="12.75" customHeight="1" x14ac:dyDescent="0.2">
      <c r="A32" s="92"/>
      <c r="B32" s="63" t="s">
        <v>88</v>
      </c>
      <c r="C32" s="22">
        <v>22</v>
      </c>
      <c r="D32" s="22" t="s">
        <v>217</v>
      </c>
      <c r="E32" s="22">
        <f t="shared" si="3"/>
        <v>22</v>
      </c>
      <c r="F32" s="22">
        <v>7</v>
      </c>
      <c r="G32" s="22">
        <v>1</v>
      </c>
      <c r="H32" s="22">
        <v>1</v>
      </c>
      <c r="I32" s="22">
        <v>1</v>
      </c>
      <c r="J32" s="22">
        <f t="shared" si="2"/>
        <v>32</v>
      </c>
    </row>
    <row r="33" spans="1:10" s="36" customFormat="1" ht="12.75" customHeight="1" x14ac:dyDescent="0.2">
      <c r="A33" s="92" t="s">
        <v>9</v>
      </c>
      <c r="B33" s="63" t="s">
        <v>189</v>
      </c>
      <c r="C33" s="22">
        <v>43</v>
      </c>
      <c r="D33" s="22">
        <v>22</v>
      </c>
      <c r="E33" s="22">
        <f t="shared" si="3"/>
        <v>65</v>
      </c>
      <c r="F33" s="22">
        <v>21</v>
      </c>
      <c r="G33" s="22">
        <v>3</v>
      </c>
      <c r="H33" s="22">
        <v>3</v>
      </c>
      <c r="I33" s="22">
        <v>3</v>
      </c>
      <c r="J33" s="22">
        <f t="shared" si="2"/>
        <v>95</v>
      </c>
    </row>
    <row r="34" spans="1:10" s="36" customFormat="1" ht="12.75" customHeight="1" x14ac:dyDescent="0.2">
      <c r="A34" s="92"/>
      <c r="B34" s="63" t="s">
        <v>140</v>
      </c>
      <c r="C34" s="22">
        <v>41</v>
      </c>
      <c r="D34" s="22">
        <v>4</v>
      </c>
      <c r="E34" s="22">
        <f t="shared" si="3"/>
        <v>45</v>
      </c>
      <c r="F34" s="22">
        <v>15</v>
      </c>
      <c r="G34" s="22">
        <v>2</v>
      </c>
      <c r="H34" s="22">
        <v>2</v>
      </c>
      <c r="I34" s="22">
        <v>2</v>
      </c>
      <c r="J34" s="22">
        <f t="shared" si="2"/>
        <v>66</v>
      </c>
    </row>
    <row r="35" spans="1:10" s="36" customFormat="1" ht="12.75" customHeight="1" x14ac:dyDescent="0.2">
      <c r="A35" s="92"/>
      <c r="B35" s="63" t="s">
        <v>139</v>
      </c>
      <c r="C35" s="22">
        <v>11</v>
      </c>
      <c r="D35" s="22">
        <v>6</v>
      </c>
      <c r="E35" s="22">
        <f t="shared" si="3"/>
        <v>17</v>
      </c>
      <c r="F35" s="22">
        <v>6</v>
      </c>
      <c r="G35" s="22">
        <v>1</v>
      </c>
      <c r="H35" s="22">
        <v>1</v>
      </c>
      <c r="I35" s="22">
        <v>1</v>
      </c>
      <c r="J35" s="22">
        <f t="shared" si="2"/>
        <v>26</v>
      </c>
    </row>
    <row r="36" spans="1:10" s="36" customFormat="1" ht="12.75" customHeight="1" x14ac:dyDescent="0.2">
      <c r="A36" s="92"/>
      <c r="B36" s="63" t="s">
        <v>33</v>
      </c>
      <c r="C36" s="22">
        <v>16</v>
      </c>
      <c r="D36" s="22">
        <v>2</v>
      </c>
      <c r="E36" s="22">
        <f t="shared" si="3"/>
        <v>18</v>
      </c>
      <c r="F36" s="22">
        <v>6</v>
      </c>
      <c r="G36" s="22">
        <v>1</v>
      </c>
      <c r="H36" s="22">
        <v>1</v>
      </c>
      <c r="I36" s="22">
        <v>1</v>
      </c>
      <c r="J36" s="22">
        <f t="shared" si="2"/>
        <v>27</v>
      </c>
    </row>
    <row r="37" spans="1:10" s="36" customFormat="1" ht="12.75" customHeight="1" x14ac:dyDescent="0.2">
      <c r="A37" s="92"/>
      <c r="B37" s="63" t="s">
        <v>190</v>
      </c>
      <c r="C37" s="22">
        <v>28</v>
      </c>
      <c r="D37" s="22">
        <v>1</v>
      </c>
      <c r="E37" s="22">
        <f t="shared" si="3"/>
        <v>29</v>
      </c>
      <c r="F37" s="22">
        <v>10</v>
      </c>
      <c r="G37" s="22">
        <v>1</v>
      </c>
      <c r="H37" s="22">
        <v>1</v>
      </c>
      <c r="I37" s="22">
        <v>1</v>
      </c>
      <c r="J37" s="22">
        <f t="shared" si="2"/>
        <v>42</v>
      </c>
    </row>
    <row r="38" spans="1:10" s="36" customFormat="1" ht="12.75" customHeight="1" x14ac:dyDescent="0.2">
      <c r="A38" s="92"/>
      <c r="B38" s="63" t="s">
        <v>191</v>
      </c>
      <c r="C38" s="22">
        <v>11</v>
      </c>
      <c r="D38" s="22">
        <v>1</v>
      </c>
      <c r="E38" s="22">
        <f t="shared" si="3"/>
        <v>12</v>
      </c>
      <c r="F38" s="22">
        <v>4</v>
      </c>
      <c r="G38" s="22">
        <v>1</v>
      </c>
      <c r="H38" s="22">
        <v>1</v>
      </c>
      <c r="I38" s="22">
        <v>1</v>
      </c>
      <c r="J38" s="22">
        <f t="shared" si="2"/>
        <v>19</v>
      </c>
    </row>
    <row r="39" spans="1:10" s="36" customFormat="1" ht="12.75" customHeight="1" x14ac:dyDescent="0.2">
      <c r="A39" s="92" t="s">
        <v>175</v>
      </c>
      <c r="B39" s="63" t="s">
        <v>52</v>
      </c>
      <c r="C39" s="22">
        <v>35</v>
      </c>
      <c r="D39" s="22">
        <v>5</v>
      </c>
      <c r="E39" s="22">
        <f t="shared" si="3"/>
        <v>40</v>
      </c>
      <c r="F39" s="22">
        <v>13</v>
      </c>
      <c r="G39" s="22">
        <v>2</v>
      </c>
      <c r="H39" s="22">
        <v>2</v>
      </c>
      <c r="I39" s="22">
        <v>2</v>
      </c>
      <c r="J39" s="22">
        <f t="shared" si="2"/>
        <v>59</v>
      </c>
    </row>
    <row r="40" spans="1:10" s="36" customFormat="1" ht="12.75" customHeight="1" x14ac:dyDescent="0.2">
      <c r="A40" s="92"/>
      <c r="B40" s="63" t="s">
        <v>192</v>
      </c>
      <c r="C40" s="22">
        <v>25</v>
      </c>
      <c r="D40" s="22">
        <v>6</v>
      </c>
      <c r="E40" s="22">
        <f t="shared" si="3"/>
        <v>31</v>
      </c>
      <c r="F40" s="22">
        <v>10</v>
      </c>
      <c r="G40" s="22">
        <v>2</v>
      </c>
      <c r="H40" s="22">
        <v>2</v>
      </c>
      <c r="I40" s="22">
        <v>2</v>
      </c>
      <c r="J40" s="22">
        <f t="shared" si="2"/>
        <v>47</v>
      </c>
    </row>
    <row r="41" spans="1:10" s="36" customFormat="1" ht="12.75" customHeight="1" x14ac:dyDescent="0.2">
      <c r="A41" s="92"/>
      <c r="B41" s="63" t="s">
        <v>53</v>
      </c>
      <c r="C41" s="22">
        <v>32</v>
      </c>
      <c r="D41" s="22" t="s">
        <v>217</v>
      </c>
      <c r="E41" s="22">
        <f t="shared" si="3"/>
        <v>32</v>
      </c>
      <c r="F41" s="22">
        <v>11</v>
      </c>
      <c r="G41" s="22">
        <v>2</v>
      </c>
      <c r="H41" s="22">
        <v>2</v>
      </c>
      <c r="I41" s="22">
        <v>2</v>
      </c>
      <c r="J41" s="22">
        <f t="shared" si="2"/>
        <v>49</v>
      </c>
    </row>
    <row r="42" spans="1:10" s="36" customFormat="1" ht="12.75" customHeight="1" x14ac:dyDescent="0.2">
      <c r="A42" s="92"/>
      <c r="B42" s="63" t="s">
        <v>56</v>
      </c>
      <c r="C42" s="22">
        <v>18</v>
      </c>
      <c r="D42" s="22" t="s">
        <v>217</v>
      </c>
      <c r="E42" s="22">
        <f t="shared" si="3"/>
        <v>18</v>
      </c>
      <c r="F42" s="22">
        <v>6</v>
      </c>
      <c r="G42" s="22">
        <v>1</v>
      </c>
      <c r="H42" s="22">
        <v>1</v>
      </c>
      <c r="I42" s="22">
        <v>1</v>
      </c>
      <c r="J42" s="22">
        <f t="shared" si="2"/>
        <v>27</v>
      </c>
    </row>
    <row r="43" spans="1:10" s="36" customFormat="1" ht="12.75" customHeight="1" x14ac:dyDescent="0.2">
      <c r="A43" s="92"/>
      <c r="B43" s="63" t="s">
        <v>24</v>
      </c>
      <c r="C43" s="22">
        <v>24</v>
      </c>
      <c r="D43" s="22">
        <v>5</v>
      </c>
      <c r="E43" s="22">
        <f t="shared" si="3"/>
        <v>29</v>
      </c>
      <c r="F43" s="22">
        <v>10</v>
      </c>
      <c r="G43" s="22">
        <v>1</v>
      </c>
      <c r="H43" s="22">
        <v>1</v>
      </c>
      <c r="I43" s="22">
        <v>1</v>
      </c>
      <c r="J43" s="22">
        <f t="shared" si="2"/>
        <v>42</v>
      </c>
    </row>
    <row r="44" spans="1:10" s="36" customFormat="1" ht="12.75" customHeight="1" x14ac:dyDescent="0.2">
      <c r="A44" s="92"/>
      <c r="B44" s="63" t="s">
        <v>55</v>
      </c>
      <c r="C44" s="22">
        <v>28</v>
      </c>
      <c r="D44" s="22" t="s">
        <v>217</v>
      </c>
      <c r="E44" s="22">
        <f t="shared" si="3"/>
        <v>28</v>
      </c>
      <c r="F44" s="22">
        <v>9</v>
      </c>
      <c r="G44" s="22">
        <v>1</v>
      </c>
      <c r="H44" s="22">
        <v>1</v>
      </c>
      <c r="I44" s="22">
        <v>1</v>
      </c>
      <c r="J44" s="22">
        <f t="shared" si="2"/>
        <v>40</v>
      </c>
    </row>
    <row r="45" spans="1:10" s="36" customFormat="1" ht="12.75" customHeight="1" x14ac:dyDescent="0.2">
      <c r="A45" s="92"/>
      <c r="B45" s="63" t="s">
        <v>54</v>
      </c>
      <c r="C45" s="22">
        <v>20</v>
      </c>
      <c r="D45" s="22" t="s">
        <v>217</v>
      </c>
      <c r="E45" s="22">
        <f t="shared" si="3"/>
        <v>20</v>
      </c>
      <c r="F45" s="22">
        <v>7</v>
      </c>
      <c r="G45" s="22">
        <v>1</v>
      </c>
      <c r="H45" s="22">
        <v>1</v>
      </c>
      <c r="I45" s="22">
        <v>1</v>
      </c>
      <c r="J45" s="22">
        <f t="shared" si="2"/>
        <v>30</v>
      </c>
    </row>
    <row r="46" spans="1:10" s="36" customFormat="1" ht="12.75" customHeight="1" x14ac:dyDescent="0.2">
      <c r="A46" s="92" t="s">
        <v>28</v>
      </c>
      <c r="B46" s="63" t="s">
        <v>28</v>
      </c>
      <c r="C46" s="22">
        <v>14</v>
      </c>
      <c r="D46" s="22">
        <v>3</v>
      </c>
      <c r="E46" s="22">
        <f t="shared" si="3"/>
        <v>17</v>
      </c>
      <c r="F46" s="22">
        <v>6</v>
      </c>
      <c r="G46" s="22">
        <v>1</v>
      </c>
      <c r="H46" s="22">
        <v>1</v>
      </c>
      <c r="I46" s="22">
        <v>1</v>
      </c>
      <c r="J46" s="22">
        <f t="shared" si="2"/>
        <v>26</v>
      </c>
    </row>
    <row r="47" spans="1:10" s="36" customFormat="1" ht="12.75" customHeight="1" x14ac:dyDescent="0.2">
      <c r="A47" s="92"/>
      <c r="B47" s="63" t="s">
        <v>58</v>
      </c>
      <c r="C47" s="22">
        <v>12</v>
      </c>
      <c r="D47" s="22">
        <v>1</v>
      </c>
      <c r="E47" s="22">
        <f t="shared" si="3"/>
        <v>13</v>
      </c>
      <c r="F47" s="22">
        <v>4</v>
      </c>
      <c r="G47" s="22">
        <v>1</v>
      </c>
      <c r="H47" s="22">
        <v>1</v>
      </c>
      <c r="I47" s="22">
        <v>1</v>
      </c>
      <c r="J47" s="22">
        <f t="shared" si="2"/>
        <v>20</v>
      </c>
    </row>
    <row r="48" spans="1:10" s="36" customFormat="1" ht="12.75" customHeight="1" x14ac:dyDescent="0.2">
      <c r="A48" s="92"/>
      <c r="B48" s="63" t="s">
        <v>193</v>
      </c>
      <c r="C48" s="22">
        <v>16</v>
      </c>
      <c r="D48" s="22" t="s">
        <v>217</v>
      </c>
      <c r="E48" s="22">
        <f t="shared" si="3"/>
        <v>16</v>
      </c>
      <c r="F48" s="22">
        <v>5</v>
      </c>
      <c r="G48" s="22">
        <v>1</v>
      </c>
      <c r="H48" s="22">
        <v>1</v>
      </c>
      <c r="I48" s="22">
        <v>1</v>
      </c>
      <c r="J48" s="22">
        <f t="shared" si="2"/>
        <v>24</v>
      </c>
    </row>
    <row r="49" spans="1:10" s="36" customFormat="1" ht="12.75" customHeight="1" x14ac:dyDescent="0.2">
      <c r="A49" s="92"/>
      <c r="B49" s="63" t="s">
        <v>59</v>
      </c>
      <c r="C49" s="22">
        <v>36</v>
      </c>
      <c r="D49" s="22">
        <v>1</v>
      </c>
      <c r="E49" s="22">
        <f t="shared" si="3"/>
        <v>37</v>
      </c>
      <c r="F49" s="22">
        <v>12</v>
      </c>
      <c r="G49" s="22">
        <v>2</v>
      </c>
      <c r="H49" s="22">
        <v>2</v>
      </c>
      <c r="I49" s="22">
        <v>2</v>
      </c>
      <c r="J49" s="22">
        <f t="shared" si="2"/>
        <v>55</v>
      </c>
    </row>
    <row r="50" spans="1:10" s="36" customFormat="1" ht="12.75" customHeight="1" x14ac:dyDescent="0.2">
      <c r="A50" s="92"/>
      <c r="B50" s="63" t="s">
        <v>106</v>
      </c>
      <c r="C50" s="22">
        <v>18</v>
      </c>
      <c r="D50" s="22" t="s">
        <v>217</v>
      </c>
      <c r="E50" s="22">
        <f t="shared" si="3"/>
        <v>18</v>
      </c>
      <c r="F50" s="22">
        <v>6</v>
      </c>
      <c r="G50" s="22">
        <v>1</v>
      </c>
      <c r="H50" s="22">
        <v>1</v>
      </c>
      <c r="I50" s="22">
        <v>1</v>
      </c>
      <c r="J50" s="22">
        <f t="shared" si="2"/>
        <v>27</v>
      </c>
    </row>
    <row r="51" spans="1:10" s="36" customFormat="1" ht="12.75" customHeight="1" x14ac:dyDescent="0.2">
      <c r="A51" s="92"/>
      <c r="B51" s="63" t="s">
        <v>107</v>
      </c>
      <c r="C51" s="22">
        <v>21</v>
      </c>
      <c r="D51" s="22" t="s">
        <v>217</v>
      </c>
      <c r="E51" s="22">
        <f t="shared" si="3"/>
        <v>21</v>
      </c>
      <c r="F51" s="22">
        <v>7</v>
      </c>
      <c r="G51" s="22">
        <v>1</v>
      </c>
      <c r="H51" s="22">
        <v>1</v>
      </c>
      <c r="I51" s="22">
        <v>1</v>
      </c>
      <c r="J51" s="22">
        <f t="shared" si="2"/>
        <v>31</v>
      </c>
    </row>
    <row r="52" spans="1:10" ht="9" customHeight="1" x14ac:dyDescent="0.2">
      <c r="A52" s="62"/>
      <c r="B52" s="62"/>
      <c r="C52" s="62"/>
      <c r="D52" s="62"/>
      <c r="E52" s="62"/>
      <c r="F52" s="62"/>
      <c r="G52" s="62"/>
      <c r="H52" s="62"/>
      <c r="I52" s="62"/>
      <c r="J52" s="65" t="s">
        <v>129</v>
      </c>
    </row>
    <row r="53" spans="1:10" ht="60" customHeight="1" x14ac:dyDescent="0.2">
      <c r="A53" s="88" t="s">
        <v>179</v>
      </c>
      <c r="B53" s="88"/>
      <c r="C53" s="88"/>
      <c r="D53" s="88"/>
      <c r="E53" s="88"/>
      <c r="F53" s="88"/>
      <c r="G53" s="88"/>
      <c r="H53" s="88"/>
      <c r="I53" s="88"/>
      <c r="J53" s="88"/>
    </row>
    <row r="54" spans="1:10" s="66" customFormat="1" ht="12.75" customHeight="1" x14ac:dyDescent="0.2">
      <c r="A54" s="120" t="s">
        <v>238</v>
      </c>
      <c r="B54" s="121"/>
      <c r="C54" s="121"/>
      <c r="D54" s="121"/>
      <c r="E54" s="121"/>
      <c r="F54" s="121"/>
      <c r="G54" s="121"/>
      <c r="H54" s="121"/>
      <c r="I54" s="121"/>
      <c r="J54" s="118" t="s">
        <v>170</v>
      </c>
    </row>
    <row r="55" spans="1:10" ht="20.100000000000001" customHeight="1" x14ac:dyDescent="0.2">
      <c r="A55" s="89" t="s">
        <v>0</v>
      </c>
      <c r="B55" s="93" t="s">
        <v>240</v>
      </c>
      <c r="C55" s="94" t="s">
        <v>180</v>
      </c>
      <c r="D55" s="94"/>
      <c r="E55" s="94"/>
      <c r="F55" s="89" t="s">
        <v>78</v>
      </c>
      <c r="G55" s="89"/>
      <c r="H55" s="89"/>
      <c r="I55" s="89"/>
      <c r="J55" s="91" t="s">
        <v>81</v>
      </c>
    </row>
    <row r="56" spans="1:10" ht="28.5" customHeight="1" x14ac:dyDescent="0.2">
      <c r="A56" s="89"/>
      <c r="B56" s="89"/>
      <c r="C56" s="58" t="s">
        <v>173</v>
      </c>
      <c r="D56" s="58" t="s">
        <v>80</v>
      </c>
      <c r="E56" s="58" t="s">
        <v>181</v>
      </c>
      <c r="F56" s="57" t="s">
        <v>47</v>
      </c>
      <c r="G56" s="58" t="s">
        <v>174</v>
      </c>
      <c r="H56" s="57" t="s">
        <v>48</v>
      </c>
      <c r="I56" s="57" t="s">
        <v>23</v>
      </c>
      <c r="J56" s="91"/>
    </row>
    <row r="57" spans="1:10" x14ac:dyDescent="0.2">
      <c r="A57" s="92" t="s">
        <v>7</v>
      </c>
      <c r="B57" s="24" t="s">
        <v>7</v>
      </c>
      <c r="C57" s="22">
        <v>29</v>
      </c>
      <c r="D57" s="22">
        <v>7</v>
      </c>
      <c r="E57" s="22">
        <f t="shared" ref="E57:E102" si="4">SUM(C57,D57)</f>
        <v>36</v>
      </c>
      <c r="F57" s="22">
        <v>12</v>
      </c>
      <c r="G57" s="22">
        <v>2</v>
      </c>
      <c r="H57" s="22">
        <v>2</v>
      </c>
      <c r="I57" s="22">
        <v>2</v>
      </c>
      <c r="J57" s="22">
        <f>SUM(E57,F57,G57,H57,I57)</f>
        <v>54</v>
      </c>
    </row>
    <row r="58" spans="1:10" x14ac:dyDescent="0.2">
      <c r="A58" s="92"/>
      <c r="B58" s="24" t="s">
        <v>60</v>
      </c>
      <c r="C58" s="22">
        <v>21</v>
      </c>
      <c r="D58" s="22">
        <v>5</v>
      </c>
      <c r="E58" s="22">
        <f t="shared" si="4"/>
        <v>26</v>
      </c>
      <c r="F58" s="22">
        <v>9</v>
      </c>
      <c r="G58" s="22">
        <v>1</v>
      </c>
      <c r="H58" s="22">
        <v>1</v>
      </c>
      <c r="I58" s="22">
        <v>1</v>
      </c>
      <c r="J58" s="22">
        <f>SUM(E58,F58,G58,H58,I58)</f>
        <v>38</v>
      </c>
    </row>
    <row r="59" spans="1:10" x14ac:dyDescent="0.2">
      <c r="A59" s="92" t="s">
        <v>13</v>
      </c>
      <c r="B59" s="24" t="s">
        <v>13</v>
      </c>
      <c r="C59" s="23">
        <v>105</v>
      </c>
      <c r="D59" s="23">
        <v>20</v>
      </c>
      <c r="E59" s="22">
        <f t="shared" si="4"/>
        <v>125</v>
      </c>
      <c r="F59" s="23">
        <v>41</v>
      </c>
      <c r="G59" s="23">
        <v>6</v>
      </c>
      <c r="H59" s="23">
        <v>6</v>
      </c>
      <c r="I59" s="23">
        <v>6</v>
      </c>
      <c r="J59" s="22">
        <f t="shared" si="2"/>
        <v>184</v>
      </c>
    </row>
    <row r="60" spans="1:10" x14ac:dyDescent="0.2">
      <c r="A60" s="92"/>
      <c r="B60" s="24" t="s">
        <v>61</v>
      </c>
      <c r="C60" s="23">
        <v>24</v>
      </c>
      <c r="D60" s="23">
        <v>5</v>
      </c>
      <c r="E60" s="22">
        <f t="shared" si="4"/>
        <v>29</v>
      </c>
      <c r="F60" s="23">
        <v>10</v>
      </c>
      <c r="G60" s="23">
        <v>1</v>
      </c>
      <c r="H60" s="23">
        <v>1</v>
      </c>
      <c r="I60" s="23">
        <v>1</v>
      </c>
      <c r="J60" s="22">
        <f t="shared" si="2"/>
        <v>42</v>
      </c>
    </row>
    <row r="61" spans="1:10" x14ac:dyDescent="0.2">
      <c r="A61" s="92"/>
      <c r="B61" s="24" t="s">
        <v>89</v>
      </c>
      <c r="C61" s="23">
        <v>26</v>
      </c>
      <c r="D61" s="23" t="s">
        <v>217</v>
      </c>
      <c r="E61" s="22">
        <f t="shared" si="4"/>
        <v>26</v>
      </c>
      <c r="F61" s="23">
        <v>9</v>
      </c>
      <c r="G61" s="23">
        <v>1</v>
      </c>
      <c r="H61" s="23">
        <v>1</v>
      </c>
      <c r="I61" s="23">
        <v>1</v>
      </c>
      <c r="J61" s="22">
        <f t="shared" si="2"/>
        <v>38</v>
      </c>
    </row>
    <row r="62" spans="1:10" x14ac:dyDescent="0.2">
      <c r="A62" s="92" t="s">
        <v>8</v>
      </c>
      <c r="B62" s="24" t="s">
        <v>152</v>
      </c>
      <c r="C62" s="23">
        <v>21</v>
      </c>
      <c r="D62" s="23" t="s">
        <v>217</v>
      </c>
      <c r="E62" s="22">
        <f t="shared" si="4"/>
        <v>21</v>
      </c>
      <c r="F62" s="23">
        <v>7</v>
      </c>
      <c r="G62" s="23">
        <v>1</v>
      </c>
      <c r="H62" s="23">
        <v>1</v>
      </c>
      <c r="I62" s="23">
        <v>1</v>
      </c>
      <c r="J62" s="22">
        <f t="shared" si="2"/>
        <v>31</v>
      </c>
    </row>
    <row r="63" spans="1:10" x14ac:dyDescent="0.2">
      <c r="A63" s="92"/>
      <c r="B63" s="24" t="s">
        <v>76</v>
      </c>
      <c r="C63" s="23">
        <v>14</v>
      </c>
      <c r="D63" s="23" t="s">
        <v>217</v>
      </c>
      <c r="E63" s="22">
        <f t="shared" si="4"/>
        <v>14</v>
      </c>
      <c r="F63" s="23">
        <v>5</v>
      </c>
      <c r="G63" s="23">
        <v>1</v>
      </c>
      <c r="H63" s="23">
        <v>1</v>
      </c>
      <c r="I63" s="23">
        <v>1</v>
      </c>
      <c r="J63" s="22">
        <f t="shared" si="2"/>
        <v>22</v>
      </c>
    </row>
    <row r="64" spans="1:10" x14ac:dyDescent="0.2">
      <c r="A64" s="92"/>
      <c r="B64" s="24" t="s">
        <v>8</v>
      </c>
      <c r="C64" s="23">
        <v>22</v>
      </c>
      <c r="D64" s="23">
        <v>4</v>
      </c>
      <c r="E64" s="22">
        <f t="shared" si="4"/>
        <v>26</v>
      </c>
      <c r="F64" s="23">
        <v>9</v>
      </c>
      <c r="G64" s="23">
        <v>1</v>
      </c>
      <c r="H64" s="23">
        <v>1</v>
      </c>
      <c r="I64" s="23">
        <v>1</v>
      </c>
      <c r="J64" s="22">
        <f t="shared" si="2"/>
        <v>38</v>
      </c>
    </row>
    <row r="65" spans="1:10" x14ac:dyDescent="0.2">
      <c r="A65" s="92" t="s">
        <v>124</v>
      </c>
      <c r="B65" s="24" t="s">
        <v>125</v>
      </c>
      <c r="C65" s="23">
        <v>75</v>
      </c>
      <c r="D65" s="23">
        <v>4</v>
      </c>
      <c r="E65" s="22">
        <f t="shared" si="4"/>
        <v>79</v>
      </c>
      <c r="F65" s="23">
        <v>26</v>
      </c>
      <c r="G65" s="23">
        <v>4</v>
      </c>
      <c r="H65" s="23">
        <v>4</v>
      </c>
      <c r="I65" s="23">
        <v>4</v>
      </c>
      <c r="J65" s="22">
        <f>SUM(E65,F65,G65,H65,I65)</f>
        <v>117</v>
      </c>
    </row>
    <row r="66" spans="1:10" x14ac:dyDescent="0.2">
      <c r="A66" s="92"/>
      <c r="B66" s="24" t="s">
        <v>126</v>
      </c>
      <c r="C66" s="23">
        <v>24</v>
      </c>
      <c r="D66" s="23">
        <v>8</v>
      </c>
      <c r="E66" s="22">
        <f t="shared" si="4"/>
        <v>32</v>
      </c>
      <c r="F66" s="23">
        <v>11</v>
      </c>
      <c r="G66" s="23">
        <v>2</v>
      </c>
      <c r="H66" s="23">
        <v>2</v>
      </c>
      <c r="I66" s="23">
        <v>2</v>
      </c>
      <c r="J66" s="22">
        <f>SUM(E66,F66,G66,H66,I66)</f>
        <v>49</v>
      </c>
    </row>
    <row r="67" spans="1:10" x14ac:dyDescent="0.2">
      <c r="A67" s="92"/>
      <c r="B67" s="24" t="s">
        <v>212</v>
      </c>
      <c r="C67" s="23">
        <v>31</v>
      </c>
      <c r="D67" s="23">
        <v>5</v>
      </c>
      <c r="E67" s="22">
        <f t="shared" si="4"/>
        <v>36</v>
      </c>
      <c r="F67" s="23">
        <v>12</v>
      </c>
      <c r="G67" s="23">
        <v>2</v>
      </c>
      <c r="H67" s="23">
        <v>2</v>
      </c>
      <c r="I67" s="23">
        <v>2</v>
      </c>
      <c r="J67" s="22">
        <f>SUM(E67,F67,G67,H67,I67)</f>
        <v>54</v>
      </c>
    </row>
    <row r="68" spans="1:10" x14ac:dyDescent="0.2">
      <c r="A68" s="92" t="s">
        <v>6</v>
      </c>
      <c r="B68" s="24" t="s">
        <v>194</v>
      </c>
      <c r="C68" s="23">
        <v>38</v>
      </c>
      <c r="D68" s="23">
        <v>16</v>
      </c>
      <c r="E68" s="22">
        <f t="shared" si="4"/>
        <v>54</v>
      </c>
      <c r="F68" s="23">
        <v>18</v>
      </c>
      <c r="G68" s="23">
        <v>3</v>
      </c>
      <c r="H68" s="23">
        <v>3</v>
      </c>
      <c r="I68" s="23">
        <v>3</v>
      </c>
      <c r="J68" s="22">
        <f t="shared" si="2"/>
        <v>81</v>
      </c>
    </row>
    <row r="69" spans="1:10" x14ac:dyDescent="0.2">
      <c r="A69" s="92"/>
      <c r="B69" s="24" t="s">
        <v>195</v>
      </c>
      <c r="C69" s="23">
        <v>13</v>
      </c>
      <c r="D69" s="23">
        <v>3</v>
      </c>
      <c r="E69" s="22">
        <f t="shared" si="4"/>
        <v>16</v>
      </c>
      <c r="F69" s="23">
        <v>5</v>
      </c>
      <c r="G69" s="23">
        <v>1</v>
      </c>
      <c r="H69" s="23">
        <v>1</v>
      </c>
      <c r="I69" s="23">
        <v>1</v>
      </c>
      <c r="J69" s="22">
        <f t="shared" si="2"/>
        <v>24</v>
      </c>
    </row>
    <row r="70" spans="1:10" x14ac:dyDescent="0.2">
      <c r="A70" s="92"/>
      <c r="B70" s="24" t="s">
        <v>153</v>
      </c>
      <c r="C70" s="23">
        <v>14</v>
      </c>
      <c r="D70" s="23">
        <v>4</v>
      </c>
      <c r="E70" s="22">
        <f t="shared" si="4"/>
        <v>18</v>
      </c>
      <c r="F70" s="23">
        <v>6</v>
      </c>
      <c r="G70" s="23">
        <v>1</v>
      </c>
      <c r="H70" s="23">
        <v>1</v>
      </c>
      <c r="I70" s="23">
        <v>1</v>
      </c>
      <c r="J70" s="22">
        <f t="shared" si="2"/>
        <v>27</v>
      </c>
    </row>
    <row r="71" spans="1:10" x14ac:dyDescent="0.2">
      <c r="A71" s="92"/>
      <c r="B71" s="24" t="s">
        <v>154</v>
      </c>
      <c r="C71" s="23">
        <v>19</v>
      </c>
      <c r="D71" s="23" t="s">
        <v>217</v>
      </c>
      <c r="E71" s="22">
        <f t="shared" si="4"/>
        <v>19</v>
      </c>
      <c r="F71" s="23">
        <v>6</v>
      </c>
      <c r="G71" s="23">
        <v>1</v>
      </c>
      <c r="H71" s="23">
        <v>1</v>
      </c>
      <c r="I71" s="23">
        <v>1</v>
      </c>
      <c r="J71" s="22">
        <f t="shared" si="2"/>
        <v>28</v>
      </c>
    </row>
    <row r="72" spans="1:10" x14ac:dyDescent="0.2">
      <c r="A72" s="92" t="s">
        <v>16</v>
      </c>
      <c r="B72" s="24" t="s">
        <v>90</v>
      </c>
      <c r="C72" s="23">
        <v>20</v>
      </c>
      <c r="D72" s="23" t="s">
        <v>217</v>
      </c>
      <c r="E72" s="22">
        <f t="shared" si="4"/>
        <v>20</v>
      </c>
      <c r="F72" s="23">
        <v>7</v>
      </c>
      <c r="G72" s="23">
        <v>1</v>
      </c>
      <c r="H72" s="23">
        <v>1</v>
      </c>
      <c r="I72" s="23">
        <v>1</v>
      </c>
      <c r="J72" s="22">
        <f t="shared" si="2"/>
        <v>30</v>
      </c>
    </row>
    <row r="73" spans="1:10" x14ac:dyDescent="0.2">
      <c r="A73" s="92"/>
      <c r="B73" s="24" t="s">
        <v>91</v>
      </c>
      <c r="C73" s="23">
        <v>19</v>
      </c>
      <c r="D73" s="23" t="s">
        <v>217</v>
      </c>
      <c r="E73" s="22">
        <f t="shared" si="4"/>
        <v>19</v>
      </c>
      <c r="F73" s="23">
        <v>6</v>
      </c>
      <c r="G73" s="23">
        <v>1</v>
      </c>
      <c r="H73" s="23">
        <v>1</v>
      </c>
      <c r="I73" s="23">
        <v>1</v>
      </c>
      <c r="J73" s="22">
        <f t="shared" si="2"/>
        <v>28</v>
      </c>
    </row>
    <row r="74" spans="1:10" x14ac:dyDescent="0.2">
      <c r="A74" s="92"/>
      <c r="B74" s="24" t="s">
        <v>92</v>
      </c>
      <c r="C74" s="23">
        <v>8</v>
      </c>
      <c r="D74" s="23" t="s">
        <v>217</v>
      </c>
      <c r="E74" s="22">
        <f t="shared" si="4"/>
        <v>8</v>
      </c>
      <c r="F74" s="23">
        <v>3</v>
      </c>
      <c r="G74" s="23">
        <v>1</v>
      </c>
      <c r="H74" s="23">
        <v>1</v>
      </c>
      <c r="I74" s="23">
        <v>1</v>
      </c>
      <c r="J74" s="22">
        <f t="shared" si="2"/>
        <v>14</v>
      </c>
    </row>
    <row r="75" spans="1:10" x14ac:dyDescent="0.2">
      <c r="A75" s="92"/>
      <c r="B75" s="24" t="s">
        <v>93</v>
      </c>
      <c r="C75" s="23">
        <v>15</v>
      </c>
      <c r="D75" s="23">
        <v>1</v>
      </c>
      <c r="E75" s="22">
        <f t="shared" si="4"/>
        <v>16</v>
      </c>
      <c r="F75" s="23">
        <v>5</v>
      </c>
      <c r="G75" s="23">
        <v>1</v>
      </c>
      <c r="H75" s="23">
        <v>1</v>
      </c>
      <c r="I75" s="23">
        <v>1</v>
      </c>
      <c r="J75" s="22">
        <f t="shared" si="2"/>
        <v>24</v>
      </c>
    </row>
    <row r="76" spans="1:10" x14ac:dyDescent="0.2">
      <c r="A76" s="92" t="s">
        <v>94</v>
      </c>
      <c r="B76" s="24" t="s">
        <v>45</v>
      </c>
      <c r="C76" s="23">
        <v>23</v>
      </c>
      <c r="D76" s="23" t="s">
        <v>217</v>
      </c>
      <c r="E76" s="22">
        <f t="shared" si="4"/>
        <v>23</v>
      </c>
      <c r="F76" s="23">
        <v>8</v>
      </c>
      <c r="G76" s="23">
        <v>1</v>
      </c>
      <c r="H76" s="23">
        <v>1</v>
      </c>
      <c r="I76" s="23">
        <v>1</v>
      </c>
      <c r="J76" s="22">
        <f t="shared" si="2"/>
        <v>34</v>
      </c>
    </row>
    <row r="77" spans="1:10" x14ac:dyDescent="0.2">
      <c r="A77" s="92"/>
      <c r="B77" s="24" t="s">
        <v>95</v>
      </c>
      <c r="C77" s="23">
        <v>24</v>
      </c>
      <c r="D77" s="23" t="s">
        <v>217</v>
      </c>
      <c r="E77" s="22">
        <f t="shared" si="4"/>
        <v>24</v>
      </c>
      <c r="F77" s="23">
        <v>8</v>
      </c>
      <c r="G77" s="23">
        <v>1</v>
      </c>
      <c r="H77" s="23">
        <v>1</v>
      </c>
      <c r="I77" s="23">
        <v>1</v>
      </c>
      <c r="J77" s="22">
        <f t="shared" si="2"/>
        <v>35</v>
      </c>
    </row>
    <row r="78" spans="1:10" x14ac:dyDescent="0.2">
      <c r="A78" s="95" t="s">
        <v>96</v>
      </c>
      <c r="B78" s="24" t="s">
        <v>46</v>
      </c>
      <c r="C78" s="23">
        <v>40</v>
      </c>
      <c r="D78" s="23" t="s">
        <v>217</v>
      </c>
      <c r="E78" s="22">
        <f t="shared" si="4"/>
        <v>40</v>
      </c>
      <c r="F78" s="23">
        <v>13</v>
      </c>
      <c r="G78" s="23">
        <v>2</v>
      </c>
      <c r="H78" s="23">
        <v>2</v>
      </c>
      <c r="I78" s="23">
        <v>2</v>
      </c>
      <c r="J78" s="22">
        <f t="shared" si="2"/>
        <v>59</v>
      </c>
    </row>
    <row r="79" spans="1:10" x14ac:dyDescent="0.2">
      <c r="A79" s="95"/>
      <c r="B79" s="24" t="s">
        <v>97</v>
      </c>
      <c r="C79" s="23">
        <v>12</v>
      </c>
      <c r="D79" s="23" t="s">
        <v>217</v>
      </c>
      <c r="E79" s="22">
        <f t="shared" si="4"/>
        <v>12</v>
      </c>
      <c r="F79" s="23">
        <v>4</v>
      </c>
      <c r="G79" s="23">
        <v>1</v>
      </c>
      <c r="H79" s="23">
        <v>1</v>
      </c>
      <c r="I79" s="23">
        <v>1</v>
      </c>
      <c r="J79" s="22">
        <f t="shared" ref="J79:J146" si="5">SUM(E79,F79,G79,H79,I79)</f>
        <v>19</v>
      </c>
    </row>
    <row r="80" spans="1:10" x14ac:dyDescent="0.2">
      <c r="A80" s="92" t="s">
        <v>120</v>
      </c>
      <c r="B80" s="24" t="s">
        <v>121</v>
      </c>
      <c r="C80" s="23">
        <v>29</v>
      </c>
      <c r="D80" s="23">
        <v>7</v>
      </c>
      <c r="E80" s="22">
        <f t="shared" si="4"/>
        <v>36</v>
      </c>
      <c r="F80" s="23">
        <v>12</v>
      </c>
      <c r="G80" s="23">
        <v>2</v>
      </c>
      <c r="H80" s="23">
        <v>2</v>
      </c>
      <c r="I80" s="23">
        <v>2</v>
      </c>
      <c r="J80" s="22">
        <f>SUM(E80,F80,G80,H80,I80)</f>
        <v>54</v>
      </c>
    </row>
    <row r="81" spans="1:10" x14ac:dyDescent="0.2">
      <c r="A81" s="92"/>
      <c r="B81" s="24" t="s">
        <v>122</v>
      </c>
      <c r="C81" s="23">
        <v>11</v>
      </c>
      <c r="D81" s="23">
        <v>7</v>
      </c>
      <c r="E81" s="22">
        <f t="shared" si="4"/>
        <v>18</v>
      </c>
      <c r="F81" s="23">
        <v>6</v>
      </c>
      <c r="G81" s="23">
        <v>1</v>
      </c>
      <c r="H81" s="23">
        <v>1</v>
      </c>
      <c r="I81" s="23">
        <v>1</v>
      </c>
      <c r="J81" s="22">
        <f>SUM(E81,F81,G81,H81,I81)</f>
        <v>27</v>
      </c>
    </row>
    <row r="82" spans="1:10" x14ac:dyDescent="0.2">
      <c r="A82" s="92"/>
      <c r="B82" s="24" t="s">
        <v>123</v>
      </c>
      <c r="C82" s="23">
        <v>27</v>
      </c>
      <c r="D82" s="23" t="s">
        <v>217</v>
      </c>
      <c r="E82" s="22">
        <f t="shared" si="4"/>
        <v>27</v>
      </c>
      <c r="F82" s="23">
        <v>9</v>
      </c>
      <c r="G82" s="23">
        <v>1</v>
      </c>
      <c r="H82" s="23">
        <v>1</v>
      </c>
      <c r="I82" s="23">
        <v>1</v>
      </c>
      <c r="J82" s="22">
        <f>SUM(E82,F82,G82,H82,I82)</f>
        <v>39</v>
      </c>
    </row>
    <row r="83" spans="1:10" x14ac:dyDescent="0.2">
      <c r="A83" s="92" t="s">
        <v>62</v>
      </c>
      <c r="B83" s="24" t="s">
        <v>62</v>
      </c>
      <c r="C83" s="23">
        <v>33</v>
      </c>
      <c r="D83" s="23">
        <v>4</v>
      </c>
      <c r="E83" s="22">
        <f t="shared" si="4"/>
        <v>37</v>
      </c>
      <c r="F83" s="23">
        <v>12</v>
      </c>
      <c r="G83" s="23">
        <v>2</v>
      </c>
      <c r="H83" s="23">
        <v>2</v>
      </c>
      <c r="I83" s="23">
        <v>2</v>
      </c>
      <c r="J83" s="22">
        <f t="shared" si="5"/>
        <v>55</v>
      </c>
    </row>
    <row r="84" spans="1:10" x14ac:dyDescent="0.2">
      <c r="A84" s="92"/>
      <c r="B84" s="24" t="s">
        <v>98</v>
      </c>
      <c r="C84" s="23">
        <v>36</v>
      </c>
      <c r="D84" s="23" t="s">
        <v>217</v>
      </c>
      <c r="E84" s="22">
        <f t="shared" si="4"/>
        <v>36</v>
      </c>
      <c r="F84" s="23">
        <v>12</v>
      </c>
      <c r="G84" s="23">
        <v>2</v>
      </c>
      <c r="H84" s="23">
        <v>2</v>
      </c>
      <c r="I84" s="23">
        <v>2</v>
      </c>
      <c r="J84" s="22">
        <f t="shared" si="5"/>
        <v>54</v>
      </c>
    </row>
    <row r="85" spans="1:10" x14ac:dyDescent="0.2">
      <c r="A85" s="92"/>
      <c r="B85" s="24" t="s">
        <v>99</v>
      </c>
      <c r="C85" s="23">
        <v>20</v>
      </c>
      <c r="D85" s="23">
        <v>3</v>
      </c>
      <c r="E85" s="22">
        <f t="shared" si="4"/>
        <v>23</v>
      </c>
      <c r="F85" s="23">
        <v>8</v>
      </c>
      <c r="G85" s="23">
        <v>1</v>
      </c>
      <c r="H85" s="23">
        <v>1</v>
      </c>
      <c r="I85" s="23">
        <v>1</v>
      </c>
      <c r="J85" s="22">
        <f t="shared" si="5"/>
        <v>34</v>
      </c>
    </row>
    <row r="86" spans="1:10" x14ac:dyDescent="0.2">
      <c r="A86" s="92"/>
      <c r="B86" s="24" t="s">
        <v>196</v>
      </c>
      <c r="C86" s="23">
        <v>5</v>
      </c>
      <c r="D86" s="23" t="s">
        <v>217</v>
      </c>
      <c r="E86" s="22">
        <f t="shared" si="4"/>
        <v>5</v>
      </c>
      <c r="F86" s="23">
        <v>2</v>
      </c>
      <c r="G86" s="23">
        <v>1</v>
      </c>
      <c r="H86" s="23">
        <v>1</v>
      </c>
      <c r="I86" s="23">
        <v>1</v>
      </c>
      <c r="J86" s="22">
        <f t="shared" si="5"/>
        <v>10</v>
      </c>
    </row>
    <row r="87" spans="1:10" x14ac:dyDescent="0.2">
      <c r="A87" s="92" t="s">
        <v>22</v>
      </c>
      <c r="B87" s="24" t="s">
        <v>63</v>
      </c>
      <c r="C87" s="23">
        <v>24</v>
      </c>
      <c r="D87" s="23">
        <v>9</v>
      </c>
      <c r="E87" s="22">
        <f t="shared" si="4"/>
        <v>33</v>
      </c>
      <c r="F87" s="23">
        <v>11</v>
      </c>
      <c r="G87" s="23">
        <v>2</v>
      </c>
      <c r="H87" s="23">
        <v>2</v>
      </c>
      <c r="I87" s="23">
        <v>2</v>
      </c>
      <c r="J87" s="22">
        <f t="shared" si="5"/>
        <v>50</v>
      </c>
    </row>
    <row r="88" spans="1:10" x14ac:dyDescent="0.2">
      <c r="A88" s="92"/>
      <c r="B88" s="24" t="s">
        <v>64</v>
      </c>
      <c r="C88" s="23">
        <v>25</v>
      </c>
      <c r="D88" s="23">
        <v>6</v>
      </c>
      <c r="E88" s="22">
        <f t="shared" si="4"/>
        <v>31</v>
      </c>
      <c r="F88" s="23">
        <v>10</v>
      </c>
      <c r="G88" s="23">
        <v>2</v>
      </c>
      <c r="H88" s="23">
        <v>2</v>
      </c>
      <c r="I88" s="23">
        <v>2</v>
      </c>
      <c r="J88" s="22">
        <f t="shared" si="5"/>
        <v>47</v>
      </c>
    </row>
    <row r="89" spans="1:10" x14ac:dyDescent="0.2">
      <c r="A89" s="92"/>
      <c r="B89" s="24" t="s">
        <v>100</v>
      </c>
      <c r="C89" s="23">
        <v>18</v>
      </c>
      <c r="D89" s="23" t="s">
        <v>217</v>
      </c>
      <c r="E89" s="22">
        <f t="shared" si="4"/>
        <v>18</v>
      </c>
      <c r="F89" s="23">
        <v>6</v>
      </c>
      <c r="G89" s="23">
        <v>2</v>
      </c>
      <c r="H89" s="23">
        <v>2</v>
      </c>
      <c r="I89" s="23">
        <v>2</v>
      </c>
      <c r="J89" s="22">
        <f t="shared" si="5"/>
        <v>30</v>
      </c>
    </row>
    <row r="90" spans="1:10" x14ac:dyDescent="0.2">
      <c r="A90" s="92" t="s">
        <v>14</v>
      </c>
      <c r="B90" s="24" t="s">
        <v>14</v>
      </c>
      <c r="C90" s="23">
        <v>49</v>
      </c>
      <c r="D90" s="23">
        <v>11</v>
      </c>
      <c r="E90" s="22">
        <f t="shared" si="4"/>
        <v>60</v>
      </c>
      <c r="F90" s="23">
        <v>20</v>
      </c>
      <c r="G90" s="23">
        <v>3</v>
      </c>
      <c r="H90" s="23">
        <v>3</v>
      </c>
      <c r="I90" s="23">
        <v>3</v>
      </c>
      <c r="J90" s="22">
        <f t="shared" si="5"/>
        <v>89</v>
      </c>
    </row>
    <row r="91" spans="1:10" x14ac:dyDescent="0.2">
      <c r="A91" s="92"/>
      <c r="B91" s="24" t="s">
        <v>34</v>
      </c>
      <c r="C91" s="23">
        <v>44</v>
      </c>
      <c r="D91" s="23">
        <v>4</v>
      </c>
      <c r="E91" s="22">
        <f t="shared" si="4"/>
        <v>48</v>
      </c>
      <c r="F91" s="23">
        <v>16</v>
      </c>
      <c r="G91" s="23">
        <v>2</v>
      </c>
      <c r="H91" s="23">
        <v>2</v>
      </c>
      <c r="I91" s="23">
        <v>2</v>
      </c>
      <c r="J91" s="22">
        <f t="shared" si="5"/>
        <v>70</v>
      </c>
    </row>
    <row r="92" spans="1:10" x14ac:dyDescent="0.2">
      <c r="A92" s="92"/>
      <c r="B92" s="24" t="s">
        <v>65</v>
      </c>
      <c r="C92" s="23">
        <v>25</v>
      </c>
      <c r="D92" s="23">
        <v>1</v>
      </c>
      <c r="E92" s="22">
        <f t="shared" si="4"/>
        <v>26</v>
      </c>
      <c r="F92" s="23">
        <v>9</v>
      </c>
      <c r="G92" s="23">
        <v>1</v>
      </c>
      <c r="H92" s="23">
        <v>1</v>
      </c>
      <c r="I92" s="23">
        <v>1</v>
      </c>
      <c r="J92" s="22">
        <f t="shared" si="5"/>
        <v>38</v>
      </c>
    </row>
    <row r="93" spans="1:10" x14ac:dyDescent="0.2">
      <c r="A93" s="92"/>
      <c r="B93" s="24" t="s">
        <v>101</v>
      </c>
      <c r="C93" s="23">
        <v>48</v>
      </c>
      <c r="D93" s="23">
        <v>3</v>
      </c>
      <c r="E93" s="22">
        <f t="shared" si="4"/>
        <v>51</v>
      </c>
      <c r="F93" s="23">
        <v>17</v>
      </c>
      <c r="G93" s="23">
        <v>3</v>
      </c>
      <c r="H93" s="23">
        <v>3</v>
      </c>
      <c r="I93" s="23">
        <v>3</v>
      </c>
      <c r="J93" s="22">
        <f t="shared" si="5"/>
        <v>77</v>
      </c>
    </row>
    <row r="94" spans="1:10" x14ac:dyDescent="0.2">
      <c r="A94" s="92"/>
      <c r="B94" s="24" t="s">
        <v>102</v>
      </c>
      <c r="C94" s="23">
        <v>8</v>
      </c>
      <c r="D94" s="23">
        <v>1</v>
      </c>
      <c r="E94" s="22">
        <f t="shared" si="4"/>
        <v>9</v>
      </c>
      <c r="F94" s="23">
        <v>3</v>
      </c>
      <c r="G94" s="23">
        <v>1</v>
      </c>
      <c r="H94" s="23">
        <v>1</v>
      </c>
      <c r="I94" s="23">
        <v>1</v>
      </c>
      <c r="J94" s="22">
        <f t="shared" si="5"/>
        <v>15</v>
      </c>
    </row>
    <row r="95" spans="1:10" x14ac:dyDescent="0.2">
      <c r="A95" s="92" t="s">
        <v>4</v>
      </c>
      <c r="B95" s="24" t="s">
        <v>197</v>
      </c>
      <c r="C95" s="23">
        <v>52</v>
      </c>
      <c r="D95" s="23">
        <v>39</v>
      </c>
      <c r="E95" s="22">
        <f t="shared" si="4"/>
        <v>91</v>
      </c>
      <c r="F95" s="23">
        <v>30</v>
      </c>
      <c r="G95" s="23">
        <v>5</v>
      </c>
      <c r="H95" s="23">
        <v>5</v>
      </c>
      <c r="I95" s="23">
        <v>5</v>
      </c>
      <c r="J95" s="22">
        <f t="shared" si="5"/>
        <v>136</v>
      </c>
    </row>
    <row r="96" spans="1:10" x14ac:dyDescent="0.2">
      <c r="A96" s="92"/>
      <c r="B96" s="24" t="s">
        <v>198</v>
      </c>
      <c r="C96" s="23">
        <v>27</v>
      </c>
      <c r="D96" s="23" t="s">
        <v>217</v>
      </c>
      <c r="E96" s="22">
        <f t="shared" si="4"/>
        <v>27</v>
      </c>
      <c r="F96" s="23">
        <v>9</v>
      </c>
      <c r="G96" s="23">
        <v>1</v>
      </c>
      <c r="H96" s="23">
        <v>1</v>
      </c>
      <c r="I96" s="23">
        <v>1</v>
      </c>
      <c r="J96" s="22">
        <f t="shared" si="5"/>
        <v>39</v>
      </c>
    </row>
    <row r="97" spans="1:10" x14ac:dyDescent="0.2">
      <c r="A97" s="92"/>
      <c r="B97" s="24" t="s">
        <v>199</v>
      </c>
      <c r="C97" s="23">
        <v>49</v>
      </c>
      <c r="D97" s="23">
        <v>6</v>
      </c>
      <c r="E97" s="22">
        <f t="shared" si="4"/>
        <v>55</v>
      </c>
      <c r="F97" s="23">
        <v>18</v>
      </c>
      <c r="G97" s="23">
        <v>3</v>
      </c>
      <c r="H97" s="23">
        <v>3</v>
      </c>
      <c r="I97" s="23">
        <v>3</v>
      </c>
      <c r="J97" s="22">
        <f t="shared" si="5"/>
        <v>82</v>
      </c>
    </row>
    <row r="98" spans="1:10" x14ac:dyDescent="0.2">
      <c r="A98" s="92"/>
      <c r="B98" s="24" t="s">
        <v>35</v>
      </c>
      <c r="C98" s="23">
        <v>24</v>
      </c>
      <c r="D98" s="23">
        <v>8</v>
      </c>
      <c r="E98" s="22">
        <f t="shared" si="4"/>
        <v>32</v>
      </c>
      <c r="F98" s="23">
        <v>11</v>
      </c>
      <c r="G98" s="23">
        <v>2</v>
      </c>
      <c r="H98" s="23">
        <v>2</v>
      </c>
      <c r="I98" s="23">
        <v>2</v>
      </c>
      <c r="J98" s="22">
        <f t="shared" si="5"/>
        <v>49</v>
      </c>
    </row>
    <row r="99" spans="1:10" x14ac:dyDescent="0.2">
      <c r="A99" s="92"/>
      <c r="B99" s="24" t="s">
        <v>161</v>
      </c>
      <c r="C99" s="23">
        <v>26</v>
      </c>
      <c r="D99" s="23" t="s">
        <v>217</v>
      </c>
      <c r="E99" s="22">
        <f t="shared" si="4"/>
        <v>26</v>
      </c>
      <c r="F99" s="23">
        <v>9</v>
      </c>
      <c r="G99" s="23">
        <v>1</v>
      </c>
      <c r="H99" s="23">
        <v>1</v>
      </c>
      <c r="I99" s="23">
        <v>1</v>
      </c>
      <c r="J99" s="22">
        <f t="shared" si="5"/>
        <v>38</v>
      </c>
    </row>
    <row r="100" spans="1:10" x14ac:dyDescent="0.2">
      <c r="A100" s="92" t="s">
        <v>108</v>
      </c>
      <c r="B100" s="24" t="s">
        <v>109</v>
      </c>
      <c r="C100" s="23">
        <v>20</v>
      </c>
      <c r="D100" s="23">
        <v>4</v>
      </c>
      <c r="E100" s="22">
        <f t="shared" si="4"/>
        <v>24</v>
      </c>
      <c r="F100" s="23">
        <v>8</v>
      </c>
      <c r="G100" s="23">
        <v>1</v>
      </c>
      <c r="H100" s="23">
        <v>1</v>
      </c>
      <c r="I100" s="23">
        <v>1</v>
      </c>
      <c r="J100" s="22">
        <f>SUM(E100,F100,G100,H100,I100)</f>
        <v>35</v>
      </c>
    </row>
    <row r="101" spans="1:10" x14ac:dyDescent="0.2">
      <c r="A101" s="92"/>
      <c r="B101" s="24" t="s">
        <v>110</v>
      </c>
      <c r="C101" s="23">
        <v>32</v>
      </c>
      <c r="D101" s="23">
        <v>2</v>
      </c>
      <c r="E101" s="22">
        <f t="shared" si="4"/>
        <v>34</v>
      </c>
      <c r="F101" s="23">
        <v>11</v>
      </c>
      <c r="G101" s="23">
        <v>2</v>
      </c>
      <c r="H101" s="23">
        <v>2</v>
      </c>
      <c r="I101" s="23">
        <v>2</v>
      </c>
      <c r="J101" s="22">
        <f>SUM(E101,F101,G101,H101,I101)</f>
        <v>51</v>
      </c>
    </row>
    <row r="102" spans="1:10" x14ac:dyDescent="0.2">
      <c r="A102" s="92"/>
      <c r="B102" s="24" t="s">
        <v>111</v>
      </c>
      <c r="C102" s="23">
        <v>6</v>
      </c>
      <c r="D102" s="23">
        <v>1</v>
      </c>
      <c r="E102" s="22">
        <f t="shared" si="4"/>
        <v>7</v>
      </c>
      <c r="F102" s="23">
        <v>2</v>
      </c>
      <c r="G102" s="23">
        <v>1</v>
      </c>
      <c r="H102" s="23">
        <v>1</v>
      </c>
      <c r="I102" s="23">
        <v>1</v>
      </c>
      <c r="J102" s="22">
        <f>SUM(E102,F102,G102,H102,I102)</f>
        <v>12</v>
      </c>
    </row>
    <row r="103" spans="1:10" x14ac:dyDescent="0.2">
      <c r="A103" s="96" t="s">
        <v>129</v>
      </c>
      <c r="B103" s="96"/>
      <c r="C103" s="96"/>
      <c r="D103" s="96"/>
      <c r="E103" s="96"/>
      <c r="F103" s="96"/>
      <c r="G103" s="96"/>
      <c r="H103" s="96"/>
      <c r="I103" s="96"/>
      <c r="J103" s="96"/>
    </row>
    <row r="104" spans="1:10" ht="60" customHeight="1" x14ac:dyDescent="0.2">
      <c r="A104" s="88" t="s">
        <v>179</v>
      </c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1:10" s="66" customFormat="1" ht="12.75" customHeight="1" x14ac:dyDescent="0.2">
      <c r="A105" s="120" t="s">
        <v>238</v>
      </c>
      <c r="B105" s="121"/>
      <c r="C105" s="121"/>
      <c r="D105" s="121"/>
      <c r="E105" s="121"/>
      <c r="F105" s="121"/>
      <c r="G105" s="121"/>
      <c r="H105" s="121"/>
      <c r="I105" s="121"/>
      <c r="J105" s="84" t="s">
        <v>170</v>
      </c>
    </row>
    <row r="106" spans="1:10" ht="20.100000000000001" customHeight="1" x14ac:dyDescent="0.2">
      <c r="A106" s="89" t="s">
        <v>0</v>
      </c>
      <c r="B106" s="93" t="s">
        <v>240</v>
      </c>
      <c r="C106" s="94" t="s">
        <v>180</v>
      </c>
      <c r="D106" s="94"/>
      <c r="E106" s="94"/>
      <c r="F106" s="89" t="s">
        <v>78</v>
      </c>
      <c r="G106" s="89"/>
      <c r="H106" s="89"/>
      <c r="I106" s="89"/>
      <c r="J106" s="91" t="s">
        <v>81</v>
      </c>
    </row>
    <row r="107" spans="1:10" ht="28.5" customHeight="1" x14ac:dyDescent="0.2">
      <c r="A107" s="89"/>
      <c r="B107" s="89"/>
      <c r="C107" s="58" t="s">
        <v>173</v>
      </c>
      <c r="D107" s="58" t="s">
        <v>80</v>
      </c>
      <c r="E107" s="58" t="s">
        <v>181</v>
      </c>
      <c r="F107" s="57" t="s">
        <v>47</v>
      </c>
      <c r="G107" s="58" t="s">
        <v>174</v>
      </c>
      <c r="H107" s="57" t="s">
        <v>48</v>
      </c>
      <c r="I107" s="57" t="s">
        <v>23</v>
      </c>
      <c r="J107" s="91"/>
    </row>
    <row r="108" spans="1:10" x14ac:dyDescent="0.2">
      <c r="A108" s="92" t="s">
        <v>227</v>
      </c>
      <c r="B108" s="24" t="s">
        <v>213</v>
      </c>
      <c r="C108" s="23">
        <v>27</v>
      </c>
      <c r="D108" s="23">
        <v>3</v>
      </c>
      <c r="E108" s="22">
        <f t="shared" ref="E108:E146" si="6">SUM(C108,D108)</f>
        <v>30</v>
      </c>
      <c r="F108" s="23">
        <v>10</v>
      </c>
      <c r="G108" s="23">
        <v>2</v>
      </c>
      <c r="H108" s="23">
        <v>2</v>
      </c>
      <c r="I108" s="23">
        <v>2</v>
      </c>
      <c r="J108" s="22">
        <f t="shared" ref="J108:J122" si="7">SUM(E108,F108,G108,H108,I108)</f>
        <v>46</v>
      </c>
    </row>
    <row r="109" spans="1:10" x14ac:dyDescent="0.2">
      <c r="A109" s="92"/>
      <c r="B109" s="24" t="s">
        <v>115</v>
      </c>
      <c r="C109" s="23">
        <v>10</v>
      </c>
      <c r="D109" s="23">
        <v>1</v>
      </c>
      <c r="E109" s="22">
        <f t="shared" si="6"/>
        <v>11</v>
      </c>
      <c r="F109" s="23">
        <v>4</v>
      </c>
      <c r="G109" s="23">
        <v>1</v>
      </c>
      <c r="H109" s="23">
        <v>1</v>
      </c>
      <c r="I109" s="23">
        <v>1</v>
      </c>
      <c r="J109" s="22">
        <f t="shared" si="7"/>
        <v>18</v>
      </c>
    </row>
    <row r="110" spans="1:10" x14ac:dyDescent="0.2">
      <c r="A110" s="92"/>
      <c r="B110" s="24" t="s">
        <v>116</v>
      </c>
      <c r="C110" s="23">
        <v>38</v>
      </c>
      <c r="D110" s="23">
        <v>2</v>
      </c>
      <c r="E110" s="22">
        <f t="shared" si="6"/>
        <v>40</v>
      </c>
      <c r="F110" s="23">
        <v>13</v>
      </c>
      <c r="G110" s="23">
        <v>2</v>
      </c>
      <c r="H110" s="23">
        <v>2</v>
      </c>
      <c r="I110" s="23">
        <v>2</v>
      </c>
      <c r="J110" s="22">
        <f t="shared" si="7"/>
        <v>59</v>
      </c>
    </row>
    <row r="111" spans="1:10" x14ac:dyDescent="0.2">
      <c r="A111" s="92" t="s">
        <v>2</v>
      </c>
      <c r="B111" s="24" t="s">
        <v>2</v>
      </c>
      <c r="C111" s="23">
        <v>51</v>
      </c>
      <c r="D111" s="23">
        <v>11</v>
      </c>
      <c r="E111" s="22">
        <f t="shared" si="6"/>
        <v>62</v>
      </c>
      <c r="F111" s="23">
        <v>20</v>
      </c>
      <c r="G111" s="23">
        <v>3</v>
      </c>
      <c r="H111" s="23">
        <v>3</v>
      </c>
      <c r="I111" s="23">
        <v>3</v>
      </c>
      <c r="J111" s="22">
        <f t="shared" si="7"/>
        <v>91</v>
      </c>
    </row>
    <row r="112" spans="1:10" x14ac:dyDescent="0.2">
      <c r="A112" s="92"/>
      <c r="B112" s="24" t="s">
        <v>36</v>
      </c>
      <c r="C112" s="23">
        <v>49</v>
      </c>
      <c r="D112" s="23">
        <v>4</v>
      </c>
      <c r="E112" s="22">
        <f t="shared" si="6"/>
        <v>53</v>
      </c>
      <c r="F112" s="23">
        <v>17</v>
      </c>
      <c r="G112" s="23">
        <v>3</v>
      </c>
      <c r="H112" s="23">
        <v>3</v>
      </c>
      <c r="I112" s="23">
        <v>3</v>
      </c>
      <c r="J112" s="22">
        <f t="shared" si="7"/>
        <v>79</v>
      </c>
    </row>
    <row r="113" spans="1:10" x14ac:dyDescent="0.2">
      <c r="A113" s="92"/>
      <c r="B113" s="24" t="s">
        <v>200</v>
      </c>
      <c r="C113" s="23">
        <v>29</v>
      </c>
      <c r="D113" s="23">
        <v>9</v>
      </c>
      <c r="E113" s="22">
        <f t="shared" si="6"/>
        <v>38</v>
      </c>
      <c r="F113" s="23">
        <v>13</v>
      </c>
      <c r="G113" s="23">
        <v>2</v>
      </c>
      <c r="H113" s="23">
        <v>2</v>
      </c>
      <c r="I113" s="23">
        <v>2</v>
      </c>
      <c r="J113" s="22">
        <f t="shared" si="7"/>
        <v>57</v>
      </c>
    </row>
    <row r="114" spans="1:10" x14ac:dyDescent="0.2">
      <c r="A114" s="92" t="s">
        <v>117</v>
      </c>
      <c r="B114" s="24" t="s">
        <v>118</v>
      </c>
      <c r="C114" s="23">
        <v>26</v>
      </c>
      <c r="D114" s="23">
        <v>3</v>
      </c>
      <c r="E114" s="22">
        <f t="shared" si="6"/>
        <v>29</v>
      </c>
      <c r="F114" s="23">
        <v>10</v>
      </c>
      <c r="G114" s="23">
        <v>1</v>
      </c>
      <c r="H114" s="23">
        <v>1</v>
      </c>
      <c r="I114" s="23">
        <v>1</v>
      </c>
      <c r="J114" s="22">
        <f t="shared" si="7"/>
        <v>42</v>
      </c>
    </row>
    <row r="115" spans="1:10" x14ac:dyDescent="0.2">
      <c r="A115" s="92"/>
      <c r="B115" s="24" t="s">
        <v>119</v>
      </c>
      <c r="C115" s="23">
        <v>16</v>
      </c>
      <c r="D115" s="23">
        <v>1</v>
      </c>
      <c r="E115" s="22">
        <f t="shared" si="6"/>
        <v>17</v>
      </c>
      <c r="F115" s="23">
        <v>6</v>
      </c>
      <c r="G115" s="23">
        <v>1</v>
      </c>
      <c r="H115" s="23">
        <v>1</v>
      </c>
      <c r="I115" s="23">
        <v>1</v>
      </c>
      <c r="J115" s="22">
        <f t="shared" si="7"/>
        <v>26</v>
      </c>
    </row>
    <row r="116" spans="1:10" x14ac:dyDescent="0.2">
      <c r="A116" s="92" t="s">
        <v>1</v>
      </c>
      <c r="B116" s="24" t="s">
        <v>201</v>
      </c>
      <c r="C116" s="23">
        <v>9</v>
      </c>
      <c r="D116" s="23">
        <v>121</v>
      </c>
      <c r="E116" s="22">
        <f t="shared" si="6"/>
        <v>130</v>
      </c>
      <c r="F116" s="23">
        <v>43</v>
      </c>
      <c r="G116" s="23">
        <v>7</v>
      </c>
      <c r="H116" s="23">
        <v>7</v>
      </c>
      <c r="I116" s="23">
        <v>7</v>
      </c>
      <c r="J116" s="22">
        <f t="shared" si="7"/>
        <v>194</v>
      </c>
    </row>
    <row r="117" spans="1:10" x14ac:dyDescent="0.2">
      <c r="A117" s="92"/>
      <c r="B117" s="24" t="s">
        <v>202</v>
      </c>
      <c r="C117" s="23">
        <v>37</v>
      </c>
      <c r="D117" s="23" t="s">
        <v>217</v>
      </c>
      <c r="E117" s="22">
        <f t="shared" si="6"/>
        <v>37</v>
      </c>
      <c r="F117" s="23">
        <v>12</v>
      </c>
      <c r="G117" s="23">
        <v>2</v>
      </c>
      <c r="H117" s="23">
        <v>2</v>
      </c>
      <c r="I117" s="23">
        <v>2</v>
      </c>
      <c r="J117" s="22">
        <f t="shared" si="7"/>
        <v>55</v>
      </c>
    </row>
    <row r="118" spans="1:10" x14ac:dyDescent="0.2">
      <c r="A118" s="92"/>
      <c r="B118" s="24" t="s">
        <v>203</v>
      </c>
      <c r="C118" s="23">
        <v>42</v>
      </c>
      <c r="D118" s="23">
        <v>4</v>
      </c>
      <c r="E118" s="22">
        <f t="shared" si="6"/>
        <v>46</v>
      </c>
      <c r="F118" s="23">
        <v>15</v>
      </c>
      <c r="G118" s="23">
        <v>2</v>
      </c>
      <c r="H118" s="23">
        <v>2</v>
      </c>
      <c r="I118" s="23">
        <v>2</v>
      </c>
      <c r="J118" s="22">
        <f t="shared" si="7"/>
        <v>67</v>
      </c>
    </row>
    <row r="119" spans="1:10" x14ac:dyDescent="0.2">
      <c r="A119" s="92"/>
      <c r="B119" s="24" t="s">
        <v>204</v>
      </c>
      <c r="C119" s="23">
        <v>41</v>
      </c>
      <c r="D119" s="23">
        <v>2</v>
      </c>
      <c r="E119" s="22">
        <f t="shared" si="6"/>
        <v>43</v>
      </c>
      <c r="F119" s="23">
        <v>14</v>
      </c>
      <c r="G119" s="23">
        <v>2</v>
      </c>
      <c r="H119" s="23">
        <v>2</v>
      </c>
      <c r="I119" s="23">
        <v>2</v>
      </c>
      <c r="J119" s="22">
        <f t="shared" si="7"/>
        <v>63</v>
      </c>
    </row>
    <row r="120" spans="1:10" x14ac:dyDescent="0.2">
      <c r="A120" s="92"/>
      <c r="B120" s="24" t="s">
        <v>205</v>
      </c>
      <c r="C120" s="23">
        <v>34</v>
      </c>
      <c r="D120" s="23">
        <v>2</v>
      </c>
      <c r="E120" s="22">
        <f t="shared" si="6"/>
        <v>36</v>
      </c>
      <c r="F120" s="23">
        <v>12</v>
      </c>
      <c r="G120" s="23">
        <v>2</v>
      </c>
      <c r="H120" s="23">
        <v>2</v>
      </c>
      <c r="I120" s="23">
        <v>2</v>
      </c>
      <c r="J120" s="22">
        <f t="shared" si="7"/>
        <v>54</v>
      </c>
    </row>
    <row r="121" spans="1:10" x14ac:dyDescent="0.2">
      <c r="A121" s="92"/>
      <c r="B121" s="24" t="s">
        <v>206</v>
      </c>
      <c r="C121" s="23">
        <v>53</v>
      </c>
      <c r="D121" s="23">
        <v>1</v>
      </c>
      <c r="E121" s="22">
        <f t="shared" si="6"/>
        <v>54</v>
      </c>
      <c r="F121" s="23">
        <v>18</v>
      </c>
      <c r="G121" s="23">
        <v>3</v>
      </c>
      <c r="H121" s="23">
        <v>3</v>
      </c>
      <c r="I121" s="23">
        <v>3</v>
      </c>
      <c r="J121" s="22">
        <f t="shared" si="7"/>
        <v>81</v>
      </c>
    </row>
    <row r="122" spans="1:10" x14ac:dyDescent="0.2">
      <c r="A122" s="92"/>
      <c r="B122" s="24" t="s">
        <v>207</v>
      </c>
      <c r="C122" s="23">
        <v>11</v>
      </c>
      <c r="D122" s="23" t="s">
        <v>217</v>
      </c>
      <c r="E122" s="22">
        <f t="shared" si="6"/>
        <v>11</v>
      </c>
      <c r="F122" s="23">
        <v>4</v>
      </c>
      <c r="G122" s="23">
        <v>1</v>
      </c>
      <c r="H122" s="23">
        <v>1</v>
      </c>
      <c r="I122" s="23">
        <v>1</v>
      </c>
      <c r="J122" s="22">
        <f t="shared" si="7"/>
        <v>18</v>
      </c>
    </row>
    <row r="123" spans="1:10" x14ac:dyDescent="0.2">
      <c r="A123" s="92" t="s">
        <v>226</v>
      </c>
      <c r="B123" s="24" t="s">
        <v>214</v>
      </c>
      <c r="C123" s="23">
        <v>34</v>
      </c>
      <c r="D123" s="23">
        <v>15</v>
      </c>
      <c r="E123" s="22">
        <f t="shared" si="6"/>
        <v>49</v>
      </c>
      <c r="F123" s="23">
        <v>16</v>
      </c>
      <c r="G123" s="23">
        <v>2</v>
      </c>
      <c r="H123" s="23">
        <v>2</v>
      </c>
      <c r="I123" s="23">
        <v>2</v>
      </c>
      <c r="J123" s="22">
        <f t="shared" ref="J123:J125" si="8">SUM(E123,F123,G123,H123,I123)</f>
        <v>71</v>
      </c>
    </row>
    <row r="124" spans="1:10" x14ac:dyDescent="0.2">
      <c r="A124" s="92"/>
      <c r="B124" s="24" t="s">
        <v>127</v>
      </c>
      <c r="C124" s="23">
        <v>41</v>
      </c>
      <c r="D124" s="23" t="s">
        <v>217</v>
      </c>
      <c r="E124" s="22">
        <f t="shared" si="6"/>
        <v>41</v>
      </c>
      <c r="F124" s="23">
        <v>14</v>
      </c>
      <c r="G124" s="23">
        <v>2</v>
      </c>
      <c r="H124" s="23">
        <v>2</v>
      </c>
      <c r="I124" s="23">
        <v>2</v>
      </c>
      <c r="J124" s="22">
        <f t="shared" si="8"/>
        <v>61</v>
      </c>
    </row>
    <row r="125" spans="1:10" x14ac:dyDescent="0.2">
      <c r="A125" s="92"/>
      <c r="B125" s="24" t="s">
        <v>128</v>
      </c>
      <c r="C125" s="23">
        <v>16</v>
      </c>
      <c r="D125" s="23" t="s">
        <v>217</v>
      </c>
      <c r="E125" s="22">
        <f t="shared" si="6"/>
        <v>16</v>
      </c>
      <c r="F125" s="23">
        <v>5</v>
      </c>
      <c r="G125" s="23">
        <v>1</v>
      </c>
      <c r="H125" s="23">
        <v>1</v>
      </c>
      <c r="I125" s="23">
        <v>1</v>
      </c>
      <c r="J125" s="22">
        <f t="shared" si="8"/>
        <v>24</v>
      </c>
    </row>
    <row r="126" spans="1:10" x14ac:dyDescent="0.2">
      <c r="A126" s="92" t="s">
        <v>21</v>
      </c>
      <c r="B126" s="24" t="s">
        <v>67</v>
      </c>
      <c r="C126" s="23">
        <v>39</v>
      </c>
      <c r="D126" s="23" t="s">
        <v>217</v>
      </c>
      <c r="E126" s="22">
        <f t="shared" si="6"/>
        <v>39</v>
      </c>
      <c r="F126" s="23">
        <v>13</v>
      </c>
      <c r="G126" s="23">
        <v>2</v>
      </c>
      <c r="H126" s="23">
        <v>2</v>
      </c>
      <c r="I126" s="23">
        <v>2</v>
      </c>
      <c r="J126" s="22">
        <f>SUM(E126,F126,G126,H126,I126)</f>
        <v>58</v>
      </c>
    </row>
    <row r="127" spans="1:10" x14ac:dyDescent="0.2">
      <c r="A127" s="92"/>
      <c r="B127" s="24" t="s">
        <v>41</v>
      </c>
      <c r="C127" s="23">
        <v>17</v>
      </c>
      <c r="D127" s="23" t="s">
        <v>217</v>
      </c>
      <c r="E127" s="22">
        <f t="shared" si="6"/>
        <v>17</v>
      </c>
      <c r="F127" s="23">
        <v>6</v>
      </c>
      <c r="G127" s="23">
        <v>1</v>
      </c>
      <c r="H127" s="23">
        <v>1</v>
      </c>
      <c r="I127" s="23">
        <v>1</v>
      </c>
      <c r="J127" s="22">
        <f>SUM(E127,F127,G127,H127,I127)</f>
        <v>26</v>
      </c>
    </row>
    <row r="128" spans="1:10" x14ac:dyDescent="0.2">
      <c r="A128" s="92"/>
      <c r="B128" s="24" t="s">
        <v>103</v>
      </c>
      <c r="C128" s="23">
        <v>14</v>
      </c>
      <c r="D128" s="23" t="s">
        <v>217</v>
      </c>
      <c r="E128" s="22">
        <f t="shared" si="6"/>
        <v>14</v>
      </c>
      <c r="F128" s="23">
        <v>5</v>
      </c>
      <c r="G128" s="23">
        <v>1</v>
      </c>
      <c r="H128" s="23">
        <v>1</v>
      </c>
      <c r="I128" s="23">
        <v>1</v>
      </c>
      <c r="J128" s="22">
        <f>SUM(E128,F128,G128,H128,I128)</f>
        <v>22</v>
      </c>
    </row>
    <row r="129" spans="1:10" x14ac:dyDescent="0.2">
      <c r="A129" s="92"/>
      <c r="B129" s="24" t="s">
        <v>208</v>
      </c>
      <c r="C129" s="23">
        <v>15</v>
      </c>
      <c r="D129" s="23" t="s">
        <v>217</v>
      </c>
      <c r="E129" s="22">
        <f t="shared" si="6"/>
        <v>15</v>
      </c>
      <c r="F129" s="23">
        <v>5</v>
      </c>
      <c r="G129" s="23">
        <v>1</v>
      </c>
      <c r="H129" s="23">
        <v>1</v>
      </c>
      <c r="I129" s="23">
        <v>1</v>
      </c>
      <c r="J129" s="22">
        <f>SUM(E129,F129,G129,H129,I129)</f>
        <v>23</v>
      </c>
    </row>
    <row r="130" spans="1:10" x14ac:dyDescent="0.2">
      <c r="A130" s="92"/>
      <c r="B130" s="24" t="s">
        <v>104</v>
      </c>
      <c r="C130" s="23">
        <v>20</v>
      </c>
      <c r="D130" s="23" t="s">
        <v>217</v>
      </c>
      <c r="E130" s="22">
        <f t="shared" si="6"/>
        <v>20</v>
      </c>
      <c r="F130" s="23">
        <v>7</v>
      </c>
      <c r="G130" s="23">
        <v>1</v>
      </c>
      <c r="H130" s="23">
        <v>1</v>
      </c>
      <c r="I130" s="23">
        <v>1</v>
      </c>
      <c r="J130" s="22">
        <f>SUM(E130,F130,G130,H130,I130)</f>
        <v>30</v>
      </c>
    </row>
    <row r="131" spans="1:10" x14ac:dyDescent="0.2">
      <c r="A131" s="92" t="s">
        <v>5</v>
      </c>
      <c r="B131" s="24" t="s">
        <v>42</v>
      </c>
      <c r="C131" s="23">
        <v>25</v>
      </c>
      <c r="D131" s="23">
        <v>4</v>
      </c>
      <c r="E131" s="22">
        <f t="shared" si="6"/>
        <v>29</v>
      </c>
      <c r="F131" s="23">
        <v>10</v>
      </c>
      <c r="G131" s="23">
        <v>1</v>
      </c>
      <c r="H131" s="23">
        <v>1</v>
      </c>
      <c r="I131" s="23">
        <v>1</v>
      </c>
      <c r="J131" s="22">
        <f t="shared" si="5"/>
        <v>42</v>
      </c>
    </row>
    <row r="132" spans="1:10" x14ac:dyDescent="0.2">
      <c r="A132" s="92"/>
      <c r="B132" s="24" t="s">
        <v>68</v>
      </c>
      <c r="C132" s="23">
        <v>56</v>
      </c>
      <c r="D132" s="23">
        <v>2</v>
      </c>
      <c r="E132" s="22">
        <f t="shared" si="6"/>
        <v>58</v>
      </c>
      <c r="F132" s="23">
        <v>19</v>
      </c>
      <c r="G132" s="23">
        <v>3</v>
      </c>
      <c r="H132" s="23">
        <v>3</v>
      </c>
      <c r="I132" s="23">
        <v>3</v>
      </c>
      <c r="J132" s="22">
        <f t="shared" si="5"/>
        <v>86</v>
      </c>
    </row>
    <row r="133" spans="1:10" x14ac:dyDescent="0.2">
      <c r="A133" s="92"/>
      <c r="B133" s="24" t="s">
        <v>5</v>
      </c>
      <c r="C133" s="23">
        <v>26</v>
      </c>
      <c r="D133" s="23">
        <v>15</v>
      </c>
      <c r="E133" s="22">
        <f t="shared" si="6"/>
        <v>41</v>
      </c>
      <c r="F133" s="23">
        <v>14</v>
      </c>
      <c r="G133" s="23">
        <v>2</v>
      </c>
      <c r="H133" s="23">
        <v>2</v>
      </c>
      <c r="I133" s="23">
        <v>2</v>
      </c>
      <c r="J133" s="22">
        <f t="shared" si="5"/>
        <v>61</v>
      </c>
    </row>
    <row r="134" spans="1:10" x14ac:dyDescent="0.2">
      <c r="A134" s="92"/>
      <c r="B134" s="24" t="s">
        <v>69</v>
      </c>
      <c r="C134" s="23">
        <v>26</v>
      </c>
      <c r="D134" s="23">
        <v>6</v>
      </c>
      <c r="E134" s="22">
        <f t="shared" si="6"/>
        <v>32</v>
      </c>
      <c r="F134" s="23">
        <v>11</v>
      </c>
      <c r="G134" s="23">
        <v>2</v>
      </c>
      <c r="H134" s="23">
        <v>2</v>
      </c>
      <c r="I134" s="23">
        <v>2</v>
      </c>
      <c r="J134" s="22">
        <f t="shared" si="5"/>
        <v>49</v>
      </c>
    </row>
    <row r="135" spans="1:10" x14ac:dyDescent="0.2">
      <c r="A135" s="92" t="s">
        <v>17</v>
      </c>
      <c r="B135" s="24" t="s">
        <v>209</v>
      </c>
      <c r="C135" s="23">
        <v>24</v>
      </c>
      <c r="D135" s="23">
        <v>25</v>
      </c>
      <c r="E135" s="22">
        <f t="shared" si="6"/>
        <v>49</v>
      </c>
      <c r="F135" s="23">
        <v>16</v>
      </c>
      <c r="G135" s="23">
        <v>2</v>
      </c>
      <c r="H135" s="23">
        <v>2</v>
      </c>
      <c r="I135" s="23">
        <v>2</v>
      </c>
      <c r="J135" s="22">
        <f t="shared" si="5"/>
        <v>71</v>
      </c>
    </row>
    <row r="136" spans="1:10" x14ac:dyDescent="0.2">
      <c r="A136" s="92"/>
      <c r="B136" s="24" t="s">
        <v>167</v>
      </c>
      <c r="C136" s="23">
        <v>19</v>
      </c>
      <c r="D136" s="23">
        <v>3</v>
      </c>
      <c r="E136" s="22">
        <f t="shared" si="6"/>
        <v>22</v>
      </c>
      <c r="F136" s="23">
        <v>7</v>
      </c>
      <c r="G136" s="23">
        <v>1</v>
      </c>
      <c r="H136" s="23">
        <v>1</v>
      </c>
      <c r="I136" s="23">
        <v>1</v>
      </c>
      <c r="J136" s="22">
        <f t="shared" si="5"/>
        <v>32</v>
      </c>
    </row>
    <row r="137" spans="1:10" x14ac:dyDescent="0.2">
      <c r="A137" s="92"/>
      <c r="B137" s="24" t="s">
        <v>164</v>
      </c>
      <c r="C137" s="23">
        <v>15</v>
      </c>
      <c r="D137" s="23">
        <v>2</v>
      </c>
      <c r="E137" s="22">
        <f t="shared" si="6"/>
        <v>17</v>
      </c>
      <c r="F137" s="23">
        <v>6</v>
      </c>
      <c r="G137" s="23">
        <v>1</v>
      </c>
      <c r="H137" s="23">
        <v>1</v>
      </c>
      <c r="I137" s="23">
        <v>1</v>
      </c>
      <c r="J137" s="22">
        <f t="shared" si="5"/>
        <v>26</v>
      </c>
    </row>
    <row r="138" spans="1:10" x14ac:dyDescent="0.2">
      <c r="A138" s="92"/>
      <c r="B138" s="24" t="s">
        <v>210</v>
      </c>
      <c r="C138" s="23">
        <v>10</v>
      </c>
      <c r="D138" s="23">
        <v>1</v>
      </c>
      <c r="E138" s="22">
        <f t="shared" si="6"/>
        <v>11</v>
      </c>
      <c r="F138" s="23">
        <v>4</v>
      </c>
      <c r="G138" s="23">
        <v>1</v>
      </c>
      <c r="H138" s="23">
        <v>1</v>
      </c>
      <c r="I138" s="23">
        <v>1</v>
      </c>
      <c r="J138" s="22">
        <f t="shared" si="5"/>
        <v>18</v>
      </c>
    </row>
    <row r="139" spans="1:10" x14ac:dyDescent="0.2">
      <c r="A139" s="92"/>
      <c r="B139" s="24" t="s">
        <v>166</v>
      </c>
      <c r="C139" s="23">
        <v>28</v>
      </c>
      <c r="D139" s="23">
        <v>2</v>
      </c>
      <c r="E139" s="22">
        <f t="shared" si="6"/>
        <v>30</v>
      </c>
      <c r="F139" s="23">
        <v>10</v>
      </c>
      <c r="G139" s="23">
        <v>2</v>
      </c>
      <c r="H139" s="23">
        <v>2</v>
      </c>
      <c r="I139" s="23">
        <v>2</v>
      </c>
      <c r="J139" s="22">
        <f t="shared" si="5"/>
        <v>46</v>
      </c>
    </row>
    <row r="140" spans="1:10" x14ac:dyDescent="0.2">
      <c r="A140" s="92"/>
      <c r="B140" s="24" t="s">
        <v>165</v>
      </c>
      <c r="C140" s="23">
        <v>30</v>
      </c>
      <c r="D140" s="23">
        <v>9</v>
      </c>
      <c r="E140" s="22">
        <f t="shared" si="6"/>
        <v>39</v>
      </c>
      <c r="F140" s="23">
        <v>13</v>
      </c>
      <c r="G140" s="23">
        <v>2</v>
      </c>
      <c r="H140" s="23">
        <v>2</v>
      </c>
      <c r="I140" s="23">
        <v>2</v>
      </c>
      <c r="J140" s="22">
        <f t="shared" si="5"/>
        <v>58</v>
      </c>
    </row>
    <row r="141" spans="1:10" x14ac:dyDescent="0.2">
      <c r="A141" s="92"/>
      <c r="B141" s="24" t="s">
        <v>44</v>
      </c>
      <c r="C141" s="23">
        <v>44</v>
      </c>
      <c r="D141" s="23">
        <v>2</v>
      </c>
      <c r="E141" s="22">
        <f t="shared" si="6"/>
        <v>46</v>
      </c>
      <c r="F141" s="23">
        <v>15</v>
      </c>
      <c r="G141" s="23">
        <v>2</v>
      </c>
      <c r="H141" s="23">
        <v>2</v>
      </c>
      <c r="I141" s="23">
        <v>2</v>
      </c>
      <c r="J141" s="22">
        <f t="shared" si="5"/>
        <v>67</v>
      </c>
    </row>
    <row r="142" spans="1:10" x14ac:dyDescent="0.2">
      <c r="A142" s="92" t="s">
        <v>10</v>
      </c>
      <c r="B142" s="24" t="s">
        <v>10</v>
      </c>
      <c r="C142" s="23">
        <v>59</v>
      </c>
      <c r="D142" s="23">
        <v>11</v>
      </c>
      <c r="E142" s="22">
        <f t="shared" si="6"/>
        <v>70</v>
      </c>
      <c r="F142" s="23">
        <v>23</v>
      </c>
      <c r="G142" s="23">
        <v>4</v>
      </c>
      <c r="H142" s="23">
        <v>4</v>
      </c>
      <c r="I142" s="23">
        <v>4</v>
      </c>
      <c r="J142" s="22">
        <f t="shared" si="5"/>
        <v>105</v>
      </c>
    </row>
    <row r="143" spans="1:10" x14ac:dyDescent="0.2">
      <c r="A143" s="92"/>
      <c r="B143" s="24" t="s">
        <v>211</v>
      </c>
      <c r="C143" s="23">
        <v>8</v>
      </c>
      <c r="D143" s="23" t="s">
        <v>217</v>
      </c>
      <c r="E143" s="22">
        <f t="shared" si="6"/>
        <v>8</v>
      </c>
      <c r="F143" s="23">
        <v>3</v>
      </c>
      <c r="G143" s="23">
        <v>1</v>
      </c>
      <c r="H143" s="23">
        <v>1</v>
      </c>
      <c r="I143" s="23">
        <v>1</v>
      </c>
      <c r="J143" s="22">
        <f t="shared" si="5"/>
        <v>14</v>
      </c>
    </row>
    <row r="144" spans="1:10" x14ac:dyDescent="0.2">
      <c r="A144" s="92" t="s">
        <v>178</v>
      </c>
      <c r="B144" s="24" t="s">
        <v>71</v>
      </c>
      <c r="C144" s="23">
        <v>10</v>
      </c>
      <c r="D144" s="23">
        <v>1</v>
      </c>
      <c r="E144" s="22">
        <f t="shared" si="6"/>
        <v>11</v>
      </c>
      <c r="F144" s="23">
        <v>4</v>
      </c>
      <c r="G144" s="23">
        <v>1</v>
      </c>
      <c r="H144" s="23">
        <v>1</v>
      </c>
      <c r="I144" s="23">
        <v>1</v>
      </c>
      <c r="J144" s="22">
        <f t="shared" si="5"/>
        <v>18</v>
      </c>
    </row>
    <row r="145" spans="1:10" x14ac:dyDescent="0.2">
      <c r="A145" s="92"/>
      <c r="B145" s="24" t="s">
        <v>70</v>
      </c>
      <c r="C145" s="23">
        <v>22</v>
      </c>
      <c r="D145" s="23" t="s">
        <v>217</v>
      </c>
      <c r="E145" s="22">
        <f t="shared" si="6"/>
        <v>22</v>
      </c>
      <c r="F145" s="23">
        <v>7</v>
      </c>
      <c r="G145" s="23">
        <v>1</v>
      </c>
      <c r="H145" s="23">
        <v>1</v>
      </c>
      <c r="I145" s="23">
        <v>1</v>
      </c>
      <c r="J145" s="22">
        <f t="shared" si="5"/>
        <v>32</v>
      </c>
    </row>
    <row r="146" spans="1:10" x14ac:dyDescent="0.2">
      <c r="A146" s="92"/>
      <c r="B146" s="24" t="s">
        <v>105</v>
      </c>
      <c r="C146" s="23">
        <v>7</v>
      </c>
      <c r="D146" s="23" t="s">
        <v>217</v>
      </c>
      <c r="E146" s="22">
        <f t="shared" si="6"/>
        <v>7</v>
      </c>
      <c r="F146" s="23">
        <v>2</v>
      </c>
      <c r="G146" s="23">
        <v>1</v>
      </c>
      <c r="H146" s="23">
        <v>1</v>
      </c>
      <c r="I146" s="23">
        <v>1</v>
      </c>
      <c r="J146" s="22">
        <f t="shared" si="5"/>
        <v>12</v>
      </c>
    </row>
    <row r="148" spans="1:10" s="66" customFormat="1" ht="12" x14ac:dyDescent="0.2">
      <c r="A148" s="66" t="s">
        <v>230</v>
      </c>
    </row>
    <row r="149" spans="1:10" s="66" customFormat="1" ht="12" x14ac:dyDescent="0.2">
      <c r="J149" s="67" t="s">
        <v>229</v>
      </c>
    </row>
    <row r="150" spans="1:10" s="66" customFormat="1" ht="12" x14ac:dyDescent="0.2"/>
  </sheetData>
  <mergeCells count="54">
    <mergeCell ref="A1:J1"/>
    <mergeCell ref="A144:A146"/>
    <mergeCell ref="A123:A125"/>
    <mergeCell ref="A80:A82"/>
    <mergeCell ref="A100:A102"/>
    <mergeCell ref="A114:A115"/>
    <mergeCell ref="A131:A134"/>
    <mergeCell ref="A142:A143"/>
    <mergeCell ref="A116:A122"/>
    <mergeCell ref="A126:A130"/>
    <mergeCell ref="J55:J56"/>
    <mergeCell ref="A62:A64"/>
    <mergeCell ref="A135:A141"/>
    <mergeCell ref="B106:B107"/>
    <mergeCell ref="C106:E106"/>
    <mergeCell ref="F106:I106"/>
    <mergeCell ref="A111:A113"/>
    <mergeCell ref="A83:A86"/>
    <mergeCell ref="A87:A89"/>
    <mergeCell ref="A108:A110"/>
    <mergeCell ref="A106:A107"/>
    <mergeCell ref="A104:J104"/>
    <mergeCell ref="J106:J107"/>
    <mergeCell ref="A103:J103"/>
    <mergeCell ref="A78:A79"/>
    <mergeCell ref="A90:A94"/>
    <mergeCell ref="A95:A99"/>
    <mergeCell ref="A59:A61"/>
    <mergeCell ref="A55:A56"/>
    <mergeCell ref="A65:A67"/>
    <mergeCell ref="A68:A71"/>
    <mergeCell ref="A72:A75"/>
    <mergeCell ref="A76:A77"/>
    <mergeCell ref="A46:A51"/>
    <mergeCell ref="A57:A58"/>
    <mergeCell ref="B55:B56"/>
    <mergeCell ref="A20:A25"/>
    <mergeCell ref="A26:A28"/>
    <mergeCell ref="A29:A30"/>
    <mergeCell ref="A31:A32"/>
    <mergeCell ref="A33:A38"/>
    <mergeCell ref="A39:A45"/>
    <mergeCell ref="A53:J53"/>
    <mergeCell ref="C55:E55"/>
    <mergeCell ref="F55:I55"/>
    <mergeCell ref="J3:J4"/>
    <mergeCell ref="A6:A9"/>
    <mergeCell ref="A12:A17"/>
    <mergeCell ref="A18:A19"/>
    <mergeCell ref="A3:A4"/>
    <mergeCell ref="B3:B4"/>
    <mergeCell ref="C3:E3"/>
    <mergeCell ref="F3:I3"/>
    <mergeCell ref="A10:A11"/>
  </mergeCells>
  <pageMargins left="0.70866141732283505" right="0.31496062992126" top="0.74803149606299202" bottom="0.60433070899999997" header="0.31496062992126" footer="0.31496062992126"/>
  <pageSetup scale="97" orientation="portrait" r:id="rId1"/>
  <headerFooter>
    <oddHeader>&amp;C&amp;P</oddHeader>
  </headerFooter>
  <rowBreaks count="1" manualBreakCount="1">
    <brk id="5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63"/>
  <sheetViews>
    <sheetView view="pageBreakPreview" topLeftCell="A142" zoomScaleNormal="100" zoomScaleSheetLayoutView="100" workbookViewId="0">
      <selection activeCell="M163" sqref="M163"/>
    </sheetView>
  </sheetViews>
  <sheetFormatPr defaultColWidth="9.140625" defaultRowHeight="12.75" x14ac:dyDescent="0.2"/>
  <cols>
    <col min="1" max="1" width="18.28515625" style="19" customWidth="1"/>
    <col min="2" max="2" width="15.140625" style="19" customWidth="1"/>
    <col min="3" max="8" width="7.7109375" style="19" customWidth="1"/>
    <col min="9" max="9" width="7.7109375" style="18" customWidth="1"/>
    <col min="10" max="10" width="9.42578125" style="18" customWidth="1"/>
    <col min="11" max="11" width="7.7109375" style="18" customWidth="1"/>
    <col min="12" max="12" width="8.28515625" style="18" customWidth="1"/>
    <col min="13" max="13" width="11.42578125" style="18" customWidth="1"/>
    <col min="14" max="16384" width="9.140625" style="18"/>
  </cols>
  <sheetData>
    <row r="1" spans="1:13" ht="60" customHeight="1" x14ac:dyDescent="0.2">
      <c r="A1" s="88" t="s">
        <v>234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s="21" customFormat="1" ht="12.95" customHeight="1" x14ac:dyDescent="0.2">
      <c r="A2" s="83" t="s">
        <v>236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84" t="s">
        <v>170</v>
      </c>
    </row>
    <row r="3" spans="1:13" ht="20.100000000000001" customHeight="1" x14ac:dyDescent="0.2">
      <c r="A3" s="89" t="s">
        <v>0</v>
      </c>
      <c r="B3" s="89" t="s">
        <v>215</v>
      </c>
      <c r="C3" s="90" t="s">
        <v>173</v>
      </c>
      <c r="D3" s="90" t="s">
        <v>80</v>
      </c>
      <c r="E3" s="90" t="s">
        <v>130</v>
      </c>
      <c r="F3" s="90" t="s">
        <v>216</v>
      </c>
      <c r="G3" s="90"/>
      <c r="H3" s="90"/>
      <c r="I3" s="89" t="s">
        <v>78</v>
      </c>
      <c r="J3" s="89"/>
      <c r="K3" s="89"/>
      <c r="L3" s="89"/>
      <c r="M3" s="93" t="s">
        <v>233</v>
      </c>
    </row>
    <row r="4" spans="1:13" ht="25.5" customHeight="1" x14ac:dyDescent="0.2">
      <c r="A4" s="89"/>
      <c r="B4" s="89"/>
      <c r="C4" s="90"/>
      <c r="D4" s="90"/>
      <c r="E4" s="90"/>
      <c r="F4" s="77" t="s">
        <v>173</v>
      </c>
      <c r="G4" s="77" t="s">
        <v>80</v>
      </c>
      <c r="H4" s="77" t="s">
        <v>130</v>
      </c>
      <c r="I4" s="76" t="s">
        <v>47</v>
      </c>
      <c r="J4" s="78" t="s">
        <v>232</v>
      </c>
      <c r="K4" s="76" t="s">
        <v>48</v>
      </c>
      <c r="L4" s="76" t="s">
        <v>23</v>
      </c>
      <c r="M4" s="93"/>
    </row>
    <row r="5" spans="1:13" ht="20.100000000000001" customHeight="1" x14ac:dyDescent="0.2">
      <c r="A5" s="68" t="s">
        <v>26</v>
      </c>
      <c r="B5" s="69"/>
      <c r="C5" s="30">
        <f>SUM(C6:C80,C81:C161)</f>
        <v>3633</v>
      </c>
      <c r="D5" s="30">
        <f t="shared" ref="D5:M5" si="0">SUM(D6:D80,D81:D161)</f>
        <v>579</v>
      </c>
      <c r="E5" s="30">
        <f t="shared" si="0"/>
        <v>4212</v>
      </c>
      <c r="F5" s="30">
        <f t="shared" si="0"/>
        <v>10899</v>
      </c>
      <c r="G5" s="30">
        <f t="shared" si="0"/>
        <v>1737</v>
      </c>
      <c r="H5" s="30">
        <f t="shared" si="0"/>
        <v>12636</v>
      </c>
      <c r="I5" s="30">
        <f t="shared" si="0"/>
        <v>4212</v>
      </c>
      <c r="J5" s="30">
        <f t="shared" si="0"/>
        <v>4212</v>
      </c>
      <c r="K5" s="30">
        <f t="shared" si="0"/>
        <v>4212</v>
      </c>
      <c r="L5" s="30">
        <f t="shared" si="0"/>
        <v>4212</v>
      </c>
      <c r="M5" s="30">
        <f t="shared" si="0"/>
        <v>29484</v>
      </c>
    </row>
    <row r="6" spans="1:13" ht="16.5" customHeight="1" x14ac:dyDescent="0.2">
      <c r="A6" s="105" t="s">
        <v>20</v>
      </c>
      <c r="B6" s="79" t="s">
        <v>182</v>
      </c>
      <c r="C6" s="31">
        <v>119</v>
      </c>
      <c r="D6" s="31">
        <v>11</v>
      </c>
      <c r="E6" s="31">
        <f>SUM(C6:D6)</f>
        <v>130</v>
      </c>
      <c r="F6" s="31">
        <f>C6*3</f>
        <v>357</v>
      </c>
      <c r="G6" s="31">
        <f>D6*3</f>
        <v>33</v>
      </c>
      <c r="H6" s="31">
        <f>E6*3</f>
        <v>390</v>
      </c>
      <c r="I6" s="31">
        <f>E6*1</f>
        <v>130</v>
      </c>
      <c r="J6" s="31">
        <f>E6*1</f>
        <v>130</v>
      </c>
      <c r="K6" s="31">
        <f>E6*1</f>
        <v>130</v>
      </c>
      <c r="L6" s="31">
        <f>E6*1</f>
        <v>130</v>
      </c>
      <c r="M6" s="31">
        <f>SUM(H6,I6,J6,K6,L6)</f>
        <v>910</v>
      </c>
    </row>
    <row r="7" spans="1:13" ht="16.5" customHeight="1" x14ac:dyDescent="0.2">
      <c r="A7" s="106"/>
      <c r="B7" s="79" t="s">
        <v>137</v>
      </c>
      <c r="C7" s="31">
        <v>34</v>
      </c>
      <c r="D7" s="31">
        <v>3</v>
      </c>
      <c r="E7" s="31">
        <f t="shared" ref="E7:E56" si="1">SUM(C7:D7)</f>
        <v>37</v>
      </c>
      <c r="F7" s="31">
        <f t="shared" ref="F7:H56" si="2">C7*3</f>
        <v>102</v>
      </c>
      <c r="G7" s="31">
        <f t="shared" si="2"/>
        <v>9</v>
      </c>
      <c r="H7" s="31">
        <f>E7*3</f>
        <v>111</v>
      </c>
      <c r="I7" s="31">
        <f t="shared" ref="I7:I56" si="3">E7*1</f>
        <v>37</v>
      </c>
      <c r="J7" s="31">
        <f t="shared" ref="J7:J56" si="4">E7*1</f>
        <v>37</v>
      </c>
      <c r="K7" s="31">
        <f t="shared" ref="K7:K56" si="5">E7*1</f>
        <v>37</v>
      </c>
      <c r="L7" s="31">
        <f t="shared" ref="L7:L56" si="6">E7*1</f>
        <v>37</v>
      </c>
      <c r="M7" s="31">
        <f t="shared" ref="M7:M56" si="7">SUM(H7,I7,J7,K7,L7)</f>
        <v>259</v>
      </c>
    </row>
    <row r="8" spans="1:13" ht="16.5" customHeight="1" x14ac:dyDescent="0.2">
      <c r="A8" s="106"/>
      <c r="B8" s="85" t="s">
        <v>132</v>
      </c>
      <c r="C8" s="31">
        <v>25</v>
      </c>
      <c r="D8" s="31">
        <v>0</v>
      </c>
      <c r="E8" s="31">
        <f t="shared" si="1"/>
        <v>25</v>
      </c>
      <c r="F8" s="31">
        <f t="shared" si="2"/>
        <v>75</v>
      </c>
      <c r="G8" s="31">
        <f t="shared" si="2"/>
        <v>0</v>
      </c>
      <c r="H8" s="31">
        <f t="shared" si="2"/>
        <v>75</v>
      </c>
      <c r="I8" s="31">
        <f t="shared" si="3"/>
        <v>25</v>
      </c>
      <c r="J8" s="31">
        <f t="shared" si="4"/>
        <v>25</v>
      </c>
      <c r="K8" s="31">
        <f t="shared" si="5"/>
        <v>25</v>
      </c>
      <c r="L8" s="31">
        <f t="shared" si="6"/>
        <v>25</v>
      </c>
      <c r="M8" s="31">
        <f t="shared" si="7"/>
        <v>175</v>
      </c>
    </row>
    <row r="9" spans="1:13" ht="16.5" customHeight="1" x14ac:dyDescent="0.2">
      <c r="A9" s="107"/>
      <c r="B9" s="85" t="s">
        <v>131</v>
      </c>
      <c r="C9" s="31">
        <v>17</v>
      </c>
      <c r="D9" s="31">
        <v>0</v>
      </c>
      <c r="E9" s="31">
        <f t="shared" si="1"/>
        <v>17</v>
      </c>
      <c r="F9" s="31">
        <f t="shared" si="2"/>
        <v>51</v>
      </c>
      <c r="G9" s="31">
        <f t="shared" si="2"/>
        <v>0</v>
      </c>
      <c r="H9" s="31">
        <f t="shared" si="2"/>
        <v>51</v>
      </c>
      <c r="I9" s="31">
        <f t="shared" si="3"/>
        <v>17</v>
      </c>
      <c r="J9" s="31">
        <f t="shared" si="4"/>
        <v>17</v>
      </c>
      <c r="K9" s="31">
        <f t="shared" si="5"/>
        <v>17</v>
      </c>
      <c r="L9" s="31">
        <f t="shared" si="6"/>
        <v>17</v>
      </c>
      <c r="M9" s="31">
        <f t="shared" si="7"/>
        <v>119</v>
      </c>
    </row>
    <row r="10" spans="1:13" ht="16.5" customHeight="1" x14ac:dyDescent="0.2">
      <c r="A10" s="97" t="s">
        <v>112</v>
      </c>
      <c r="B10" s="79" t="s">
        <v>113</v>
      </c>
      <c r="C10" s="31">
        <v>64</v>
      </c>
      <c r="D10" s="31">
        <v>6</v>
      </c>
      <c r="E10" s="31">
        <f>SUM(C10:D10)</f>
        <v>70</v>
      </c>
      <c r="F10" s="31">
        <f t="shared" si="2"/>
        <v>192</v>
      </c>
      <c r="G10" s="31">
        <f t="shared" si="2"/>
        <v>18</v>
      </c>
      <c r="H10" s="31">
        <f t="shared" si="2"/>
        <v>210</v>
      </c>
      <c r="I10" s="31">
        <f>E10*1</f>
        <v>70</v>
      </c>
      <c r="J10" s="31">
        <f>E10*1</f>
        <v>70</v>
      </c>
      <c r="K10" s="31">
        <f>E10*1</f>
        <v>70</v>
      </c>
      <c r="L10" s="31">
        <f>E10*1</f>
        <v>70</v>
      </c>
      <c r="M10" s="31">
        <f>SUM(H10,I10,J10,K10,L10)</f>
        <v>490</v>
      </c>
    </row>
    <row r="11" spans="1:13" ht="16.5" customHeight="1" x14ac:dyDescent="0.2">
      <c r="A11" s="97"/>
      <c r="B11" s="79" t="s">
        <v>114</v>
      </c>
      <c r="C11" s="31">
        <v>56</v>
      </c>
      <c r="D11" s="31">
        <v>1</v>
      </c>
      <c r="E11" s="31">
        <f>SUM(C11:D11)</f>
        <v>57</v>
      </c>
      <c r="F11" s="31">
        <f t="shared" si="2"/>
        <v>168</v>
      </c>
      <c r="G11" s="31">
        <f t="shared" si="2"/>
        <v>3</v>
      </c>
      <c r="H11" s="31">
        <f t="shared" si="2"/>
        <v>171</v>
      </c>
      <c r="I11" s="31">
        <f>E11*1</f>
        <v>57</v>
      </c>
      <c r="J11" s="31">
        <f>E11*1</f>
        <v>57</v>
      </c>
      <c r="K11" s="31">
        <f>E11*1</f>
        <v>57</v>
      </c>
      <c r="L11" s="31">
        <f>E11*1</f>
        <v>57</v>
      </c>
      <c r="M11" s="31">
        <f>SUM(H11,I11,J11,K11,L11)</f>
        <v>399</v>
      </c>
    </row>
    <row r="12" spans="1:13" ht="16.5" customHeight="1" x14ac:dyDescent="0.2">
      <c r="A12" s="97" t="s">
        <v>11</v>
      </c>
      <c r="B12" s="79" t="s">
        <v>183</v>
      </c>
      <c r="C12" s="31">
        <v>54</v>
      </c>
      <c r="D12" s="31">
        <v>5</v>
      </c>
      <c r="E12" s="31">
        <f t="shared" si="1"/>
        <v>59</v>
      </c>
      <c r="F12" s="31">
        <f t="shared" si="2"/>
        <v>162</v>
      </c>
      <c r="G12" s="31">
        <f t="shared" si="2"/>
        <v>15</v>
      </c>
      <c r="H12" s="31">
        <f t="shared" si="2"/>
        <v>177</v>
      </c>
      <c r="I12" s="31">
        <f t="shared" si="3"/>
        <v>59</v>
      </c>
      <c r="J12" s="31">
        <f t="shared" si="4"/>
        <v>59</v>
      </c>
      <c r="K12" s="31">
        <f t="shared" si="5"/>
        <v>59</v>
      </c>
      <c r="L12" s="31">
        <f t="shared" si="6"/>
        <v>59</v>
      </c>
      <c r="M12" s="31">
        <f t="shared" si="7"/>
        <v>413</v>
      </c>
    </row>
    <row r="13" spans="1:13" ht="16.5" customHeight="1" x14ac:dyDescent="0.2">
      <c r="A13" s="97"/>
      <c r="B13" s="79" t="s">
        <v>184</v>
      </c>
      <c r="C13" s="31">
        <v>15</v>
      </c>
      <c r="D13" s="31">
        <v>0</v>
      </c>
      <c r="E13" s="31">
        <f t="shared" si="1"/>
        <v>15</v>
      </c>
      <c r="F13" s="31">
        <f t="shared" si="2"/>
        <v>45</v>
      </c>
      <c r="G13" s="31">
        <f t="shared" si="2"/>
        <v>0</v>
      </c>
      <c r="H13" s="31">
        <f t="shared" si="2"/>
        <v>45</v>
      </c>
      <c r="I13" s="31">
        <f t="shared" si="3"/>
        <v>15</v>
      </c>
      <c r="J13" s="31">
        <f t="shared" si="4"/>
        <v>15</v>
      </c>
      <c r="K13" s="31">
        <f t="shared" si="5"/>
        <v>15</v>
      </c>
      <c r="L13" s="31">
        <f t="shared" si="6"/>
        <v>15</v>
      </c>
      <c r="M13" s="31">
        <f t="shared" si="7"/>
        <v>105</v>
      </c>
    </row>
    <row r="14" spans="1:13" ht="16.5" customHeight="1" x14ac:dyDescent="0.2">
      <c r="A14" s="97"/>
      <c r="B14" s="79" t="s">
        <v>185</v>
      </c>
      <c r="C14" s="31">
        <v>6</v>
      </c>
      <c r="D14" s="31">
        <v>0</v>
      </c>
      <c r="E14" s="31">
        <f t="shared" si="1"/>
        <v>6</v>
      </c>
      <c r="F14" s="31">
        <f t="shared" si="2"/>
        <v>18</v>
      </c>
      <c r="G14" s="31">
        <f t="shared" si="2"/>
        <v>0</v>
      </c>
      <c r="H14" s="31">
        <f t="shared" si="2"/>
        <v>18</v>
      </c>
      <c r="I14" s="31">
        <f t="shared" si="3"/>
        <v>6</v>
      </c>
      <c r="J14" s="31">
        <f t="shared" si="4"/>
        <v>6</v>
      </c>
      <c r="K14" s="31">
        <f t="shared" si="5"/>
        <v>6</v>
      </c>
      <c r="L14" s="31">
        <f t="shared" si="6"/>
        <v>6</v>
      </c>
      <c r="M14" s="31">
        <f t="shared" si="7"/>
        <v>42</v>
      </c>
    </row>
    <row r="15" spans="1:13" ht="16.5" customHeight="1" x14ac:dyDescent="0.2">
      <c r="A15" s="97"/>
      <c r="B15" s="79" t="s">
        <v>186</v>
      </c>
      <c r="C15" s="31">
        <v>13</v>
      </c>
      <c r="D15" s="31">
        <v>0</v>
      </c>
      <c r="E15" s="31">
        <f t="shared" si="1"/>
        <v>13</v>
      </c>
      <c r="F15" s="31">
        <f t="shared" si="2"/>
        <v>39</v>
      </c>
      <c r="G15" s="31">
        <f t="shared" si="2"/>
        <v>0</v>
      </c>
      <c r="H15" s="31">
        <f t="shared" si="2"/>
        <v>39</v>
      </c>
      <c r="I15" s="31">
        <f t="shared" si="3"/>
        <v>13</v>
      </c>
      <c r="J15" s="31">
        <f t="shared" si="4"/>
        <v>13</v>
      </c>
      <c r="K15" s="31">
        <f t="shared" si="5"/>
        <v>13</v>
      </c>
      <c r="L15" s="31">
        <f t="shared" si="6"/>
        <v>13</v>
      </c>
      <c r="M15" s="31">
        <f t="shared" si="7"/>
        <v>91</v>
      </c>
    </row>
    <row r="16" spans="1:13" ht="16.5" customHeight="1" x14ac:dyDescent="0.2">
      <c r="A16" s="97"/>
      <c r="B16" s="79" t="s">
        <v>187</v>
      </c>
      <c r="C16" s="31">
        <v>14</v>
      </c>
      <c r="D16" s="31">
        <v>0</v>
      </c>
      <c r="E16" s="31">
        <f t="shared" si="1"/>
        <v>14</v>
      </c>
      <c r="F16" s="31">
        <f t="shared" si="2"/>
        <v>42</v>
      </c>
      <c r="G16" s="31">
        <f t="shared" si="2"/>
        <v>0</v>
      </c>
      <c r="H16" s="31">
        <f t="shared" si="2"/>
        <v>42</v>
      </c>
      <c r="I16" s="31">
        <f t="shared" si="3"/>
        <v>14</v>
      </c>
      <c r="J16" s="31">
        <f t="shared" si="4"/>
        <v>14</v>
      </c>
      <c r="K16" s="31">
        <f t="shared" si="5"/>
        <v>14</v>
      </c>
      <c r="L16" s="31">
        <f t="shared" si="6"/>
        <v>14</v>
      </c>
      <c r="M16" s="31">
        <f t="shared" si="7"/>
        <v>98</v>
      </c>
    </row>
    <row r="17" spans="1:13" ht="16.5" customHeight="1" x14ac:dyDescent="0.2">
      <c r="A17" s="97"/>
      <c r="B17" s="79" t="s">
        <v>133</v>
      </c>
      <c r="C17" s="31">
        <v>9</v>
      </c>
      <c r="D17" s="31">
        <v>0</v>
      </c>
      <c r="E17" s="31">
        <f t="shared" si="1"/>
        <v>9</v>
      </c>
      <c r="F17" s="31">
        <f t="shared" si="2"/>
        <v>27</v>
      </c>
      <c r="G17" s="31">
        <f t="shared" si="2"/>
        <v>0</v>
      </c>
      <c r="H17" s="31">
        <f t="shared" si="2"/>
        <v>27</v>
      </c>
      <c r="I17" s="31">
        <f t="shared" si="3"/>
        <v>9</v>
      </c>
      <c r="J17" s="31">
        <f t="shared" si="4"/>
        <v>9</v>
      </c>
      <c r="K17" s="31">
        <f t="shared" si="5"/>
        <v>9</v>
      </c>
      <c r="L17" s="31">
        <f t="shared" si="6"/>
        <v>9</v>
      </c>
      <c r="M17" s="31">
        <f t="shared" si="7"/>
        <v>63</v>
      </c>
    </row>
    <row r="18" spans="1:13" ht="16.5" customHeight="1" x14ac:dyDescent="0.2">
      <c r="A18" s="97" t="s">
        <v>15</v>
      </c>
      <c r="B18" s="79" t="s">
        <v>15</v>
      </c>
      <c r="C18" s="31">
        <v>42</v>
      </c>
      <c r="D18" s="31">
        <v>11</v>
      </c>
      <c r="E18" s="31">
        <f t="shared" si="1"/>
        <v>53</v>
      </c>
      <c r="F18" s="31">
        <f t="shared" si="2"/>
        <v>126</v>
      </c>
      <c r="G18" s="31">
        <f t="shared" si="2"/>
        <v>33</v>
      </c>
      <c r="H18" s="31">
        <f t="shared" si="2"/>
        <v>159</v>
      </c>
      <c r="I18" s="31">
        <f t="shared" si="3"/>
        <v>53</v>
      </c>
      <c r="J18" s="31">
        <f t="shared" si="4"/>
        <v>53</v>
      </c>
      <c r="K18" s="31">
        <f t="shared" si="5"/>
        <v>53</v>
      </c>
      <c r="L18" s="31">
        <f t="shared" si="6"/>
        <v>53</v>
      </c>
      <c r="M18" s="31">
        <f t="shared" si="7"/>
        <v>371</v>
      </c>
    </row>
    <row r="19" spans="1:13" ht="16.5" customHeight="1" x14ac:dyDescent="0.2">
      <c r="A19" s="97"/>
      <c r="B19" s="79" t="s">
        <v>30</v>
      </c>
      <c r="C19" s="31">
        <v>37</v>
      </c>
      <c r="D19" s="31">
        <v>0</v>
      </c>
      <c r="E19" s="31">
        <f t="shared" si="1"/>
        <v>37</v>
      </c>
      <c r="F19" s="31">
        <f t="shared" si="2"/>
        <v>111</v>
      </c>
      <c r="G19" s="31">
        <f t="shared" si="2"/>
        <v>0</v>
      </c>
      <c r="H19" s="31">
        <f t="shared" si="2"/>
        <v>111</v>
      </c>
      <c r="I19" s="31">
        <f t="shared" si="3"/>
        <v>37</v>
      </c>
      <c r="J19" s="31">
        <f t="shared" si="4"/>
        <v>37</v>
      </c>
      <c r="K19" s="31">
        <f t="shared" si="5"/>
        <v>37</v>
      </c>
      <c r="L19" s="31">
        <f t="shared" si="6"/>
        <v>37</v>
      </c>
      <c r="M19" s="31">
        <f t="shared" si="7"/>
        <v>259</v>
      </c>
    </row>
    <row r="20" spans="1:13" ht="16.5" customHeight="1" x14ac:dyDescent="0.2">
      <c r="A20" s="97" t="s">
        <v>18</v>
      </c>
      <c r="B20" s="79" t="s">
        <v>188</v>
      </c>
      <c r="C20" s="31">
        <v>16</v>
      </c>
      <c r="D20" s="31">
        <v>0</v>
      </c>
      <c r="E20" s="31">
        <f t="shared" si="1"/>
        <v>16</v>
      </c>
      <c r="F20" s="31">
        <f t="shared" si="2"/>
        <v>48</v>
      </c>
      <c r="G20" s="31">
        <f t="shared" si="2"/>
        <v>0</v>
      </c>
      <c r="H20" s="31">
        <f t="shared" si="2"/>
        <v>48</v>
      </c>
      <c r="I20" s="31">
        <f t="shared" si="3"/>
        <v>16</v>
      </c>
      <c r="J20" s="31">
        <f t="shared" si="4"/>
        <v>16</v>
      </c>
      <c r="K20" s="31">
        <f t="shared" si="5"/>
        <v>16</v>
      </c>
      <c r="L20" s="31">
        <f t="shared" si="6"/>
        <v>16</v>
      </c>
      <c r="M20" s="31">
        <f t="shared" si="7"/>
        <v>112</v>
      </c>
    </row>
    <row r="21" spans="1:13" ht="16.5" customHeight="1" x14ac:dyDescent="0.2">
      <c r="A21" s="97"/>
      <c r="B21" s="79" t="s">
        <v>82</v>
      </c>
      <c r="C21" s="31">
        <v>17</v>
      </c>
      <c r="D21" s="31">
        <v>0</v>
      </c>
      <c r="E21" s="31">
        <f t="shared" si="1"/>
        <v>17</v>
      </c>
      <c r="F21" s="31">
        <f t="shared" si="2"/>
        <v>51</v>
      </c>
      <c r="G21" s="31">
        <f t="shared" si="2"/>
        <v>0</v>
      </c>
      <c r="H21" s="31">
        <f t="shared" si="2"/>
        <v>51</v>
      </c>
      <c r="I21" s="31">
        <f t="shared" si="3"/>
        <v>17</v>
      </c>
      <c r="J21" s="31">
        <f t="shared" si="4"/>
        <v>17</v>
      </c>
      <c r="K21" s="31">
        <f t="shared" si="5"/>
        <v>17</v>
      </c>
      <c r="L21" s="31">
        <f t="shared" si="6"/>
        <v>17</v>
      </c>
      <c r="M21" s="31">
        <f t="shared" si="7"/>
        <v>119</v>
      </c>
    </row>
    <row r="22" spans="1:13" ht="16.5" customHeight="1" x14ac:dyDescent="0.2">
      <c r="A22" s="97"/>
      <c r="B22" s="79" t="s">
        <v>73</v>
      </c>
      <c r="C22" s="31">
        <v>16</v>
      </c>
      <c r="D22" s="31">
        <v>0</v>
      </c>
      <c r="E22" s="31">
        <f t="shared" si="1"/>
        <v>16</v>
      </c>
      <c r="F22" s="31">
        <f t="shared" si="2"/>
        <v>48</v>
      </c>
      <c r="G22" s="31">
        <f t="shared" si="2"/>
        <v>0</v>
      </c>
      <c r="H22" s="31">
        <f t="shared" si="2"/>
        <v>48</v>
      </c>
      <c r="I22" s="31">
        <f t="shared" si="3"/>
        <v>16</v>
      </c>
      <c r="J22" s="31">
        <f t="shared" si="4"/>
        <v>16</v>
      </c>
      <c r="K22" s="31">
        <f t="shared" si="5"/>
        <v>16</v>
      </c>
      <c r="L22" s="31">
        <f t="shared" si="6"/>
        <v>16</v>
      </c>
      <c r="M22" s="31">
        <f t="shared" si="7"/>
        <v>112</v>
      </c>
    </row>
    <row r="23" spans="1:13" ht="16.5" customHeight="1" x14ac:dyDescent="0.2">
      <c r="A23" s="97"/>
      <c r="B23" s="79" t="s">
        <v>83</v>
      </c>
      <c r="C23" s="31">
        <v>16</v>
      </c>
      <c r="D23" s="31">
        <v>0</v>
      </c>
      <c r="E23" s="31">
        <f t="shared" si="1"/>
        <v>16</v>
      </c>
      <c r="F23" s="31">
        <f t="shared" si="2"/>
        <v>48</v>
      </c>
      <c r="G23" s="31">
        <f t="shared" si="2"/>
        <v>0</v>
      </c>
      <c r="H23" s="31">
        <f t="shared" si="2"/>
        <v>48</v>
      </c>
      <c r="I23" s="31">
        <f t="shared" si="3"/>
        <v>16</v>
      </c>
      <c r="J23" s="31">
        <f t="shared" si="4"/>
        <v>16</v>
      </c>
      <c r="K23" s="31">
        <f t="shared" si="5"/>
        <v>16</v>
      </c>
      <c r="L23" s="31">
        <f t="shared" si="6"/>
        <v>16</v>
      </c>
      <c r="M23" s="31">
        <f t="shared" si="7"/>
        <v>112</v>
      </c>
    </row>
    <row r="24" spans="1:13" ht="16.5" customHeight="1" x14ac:dyDescent="0.2">
      <c r="A24" s="97"/>
      <c r="B24" s="79" t="s">
        <v>49</v>
      </c>
      <c r="C24" s="31">
        <v>17</v>
      </c>
      <c r="D24" s="31">
        <v>0</v>
      </c>
      <c r="E24" s="31">
        <f t="shared" si="1"/>
        <v>17</v>
      </c>
      <c r="F24" s="31">
        <f t="shared" si="2"/>
        <v>51</v>
      </c>
      <c r="G24" s="31">
        <f t="shared" si="2"/>
        <v>0</v>
      </c>
      <c r="H24" s="31">
        <f t="shared" si="2"/>
        <v>51</v>
      </c>
      <c r="I24" s="31">
        <f t="shared" si="3"/>
        <v>17</v>
      </c>
      <c r="J24" s="31">
        <f t="shared" si="4"/>
        <v>17</v>
      </c>
      <c r="K24" s="31">
        <f t="shared" si="5"/>
        <v>17</v>
      </c>
      <c r="L24" s="31">
        <f t="shared" si="6"/>
        <v>17</v>
      </c>
      <c r="M24" s="31">
        <f t="shared" si="7"/>
        <v>119</v>
      </c>
    </row>
    <row r="25" spans="1:13" ht="16.5" customHeight="1" x14ac:dyDescent="0.2">
      <c r="A25" s="97"/>
      <c r="B25" s="79" t="s">
        <v>84</v>
      </c>
      <c r="C25" s="31">
        <v>23</v>
      </c>
      <c r="D25" s="31">
        <v>0</v>
      </c>
      <c r="E25" s="31">
        <f t="shared" si="1"/>
        <v>23</v>
      </c>
      <c r="F25" s="31">
        <f t="shared" si="2"/>
        <v>69</v>
      </c>
      <c r="G25" s="31">
        <f t="shared" si="2"/>
        <v>0</v>
      </c>
      <c r="H25" s="31">
        <f t="shared" si="2"/>
        <v>69</v>
      </c>
      <c r="I25" s="31">
        <f t="shared" si="3"/>
        <v>23</v>
      </c>
      <c r="J25" s="31">
        <f t="shared" si="4"/>
        <v>23</v>
      </c>
      <c r="K25" s="31">
        <f t="shared" si="5"/>
        <v>23</v>
      </c>
      <c r="L25" s="31">
        <f t="shared" si="6"/>
        <v>23</v>
      </c>
      <c r="M25" s="31">
        <f t="shared" si="7"/>
        <v>161</v>
      </c>
    </row>
    <row r="26" spans="1:13" ht="16.5" customHeight="1" x14ac:dyDescent="0.2">
      <c r="A26" s="97" t="s">
        <v>3</v>
      </c>
      <c r="B26" s="79" t="s">
        <v>3</v>
      </c>
      <c r="C26" s="31">
        <v>64</v>
      </c>
      <c r="D26" s="31">
        <v>11</v>
      </c>
      <c r="E26" s="31">
        <f t="shared" si="1"/>
        <v>75</v>
      </c>
      <c r="F26" s="31">
        <f t="shared" si="2"/>
        <v>192</v>
      </c>
      <c r="G26" s="31">
        <f t="shared" si="2"/>
        <v>33</v>
      </c>
      <c r="H26" s="31">
        <f t="shared" si="2"/>
        <v>225</v>
      </c>
      <c r="I26" s="31">
        <f t="shared" si="3"/>
        <v>75</v>
      </c>
      <c r="J26" s="31">
        <f t="shared" si="4"/>
        <v>75</v>
      </c>
      <c r="K26" s="31">
        <f t="shared" si="5"/>
        <v>75</v>
      </c>
      <c r="L26" s="31">
        <f t="shared" si="6"/>
        <v>75</v>
      </c>
      <c r="M26" s="31">
        <f t="shared" si="7"/>
        <v>525</v>
      </c>
    </row>
    <row r="27" spans="1:13" ht="16.5" customHeight="1" x14ac:dyDescent="0.2">
      <c r="A27" s="97"/>
      <c r="B27" s="79" t="s">
        <v>50</v>
      </c>
      <c r="C27" s="31">
        <v>29</v>
      </c>
      <c r="D27" s="31">
        <v>6</v>
      </c>
      <c r="E27" s="31">
        <f t="shared" si="1"/>
        <v>35</v>
      </c>
      <c r="F27" s="31">
        <f t="shared" si="2"/>
        <v>87</v>
      </c>
      <c r="G27" s="31">
        <f t="shared" si="2"/>
        <v>18</v>
      </c>
      <c r="H27" s="31">
        <f t="shared" si="2"/>
        <v>105</v>
      </c>
      <c r="I27" s="31">
        <f t="shared" si="3"/>
        <v>35</v>
      </c>
      <c r="J27" s="31">
        <f t="shared" si="4"/>
        <v>35</v>
      </c>
      <c r="K27" s="31">
        <f t="shared" si="5"/>
        <v>35</v>
      </c>
      <c r="L27" s="31">
        <f t="shared" si="6"/>
        <v>35</v>
      </c>
      <c r="M27" s="31">
        <f t="shared" si="7"/>
        <v>245</v>
      </c>
    </row>
    <row r="28" spans="1:13" ht="16.5" customHeight="1" x14ac:dyDescent="0.2">
      <c r="A28" s="97"/>
      <c r="B28" s="79" t="s">
        <v>51</v>
      </c>
      <c r="C28" s="31">
        <v>33</v>
      </c>
      <c r="D28" s="31">
        <v>3</v>
      </c>
      <c r="E28" s="31">
        <f t="shared" si="1"/>
        <v>36</v>
      </c>
      <c r="F28" s="31">
        <f t="shared" si="2"/>
        <v>99</v>
      </c>
      <c r="G28" s="31">
        <f t="shared" si="2"/>
        <v>9</v>
      </c>
      <c r="H28" s="31">
        <f t="shared" si="2"/>
        <v>108</v>
      </c>
      <c r="I28" s="31">
        <f t="shared" si="3"/>
        <v>36</v>
      </c>
      <c r="J28" s="31">
        <f t="shared" si="4"/>
        <v>36</v>
      </c>
      <c r="K28" s="31">
        <f t="shared" si="5"/>
        <v>36</v>
      </c>
      <c r="L28" s="31">
        <f t="shared" si="6"/>
        <v>36</v>
      </c>
      <c r="M28" s="31">
        <f t="shared" si="7"/>
        <v>252</v>
      </c>
    </row>
    <row r="29" spans="1:13" x14ac:dyDescent="0.2">
      <c r="A29" s="70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65" t="s">
        <v>129</v>
      </c>
    </row>
    <row r="30" spans="1:13" ht="60" customHeight="1" x14ac:dyDescent="0.2">
      <c r="A30" s="88" t="s">
        <v>234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1:13" ht="12.95" customHeight="1" x14ac:dyDescent="0.2">
      <c r="A31" s="83" t="s">
        <v>236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86" t="s">
        <v>170</v>
      </c>
    </row>
    <row r="32" spans="1:13" ht="20.100000000000001" customHeight="1" x14ac:dyDescent="0.2">
      <c r="A32" s="89" t="s">
        <v>0</v>
      </c>
      <c r="B32" s="89" t="s">
        <v>215</v>
      </c>
      <c r="C32" s="90" t="s">
        <v>173</v>
      </c>
      <c r="D32" s="90" t="s">
        <v>80</v>
      </c>
      <c r="E32" s="90" t="s">
        <v>130</v>
      </c>
      <c r="F32" s="90" t="s">
        <v>216</v>
      </c>
      <c r="G32" s="90"/>
      <c r="H32" s="90"/>
      <c r="I32" s="89" t="s">
        <v>78</v>
      </c>
      <c r="J32" s="89"/>
      <c r="K32" s="89"/>
      <c r="L32" s="89"/>
      <c r="M32" s="93" t="s">
        <v>233</v>
      </c>
    </row>
    <row r="33" spans="1:13" ht="25.5" customHeight="1" x14ac:dyDescent="0.2">
      <c r="A33" s="89"/>
      <c r="B33" s="89"/>
      <c r="C33" s="90"/>
      <c r="D33" s="90"/>
      <c r="E33" s="90"/>
      <c r="F33" s="77" t="s">
        <v>173</v>
      </c>
      <c r="G33" s="77" t="s">
        <v>80</v>
      </c>
      <c r="H33" s="77" t="s">
        <v>130</v>
      </c>
      <c r="I33" s="76" t="s">
        <v>47</v>
      </c>
      <c r="J33" s="78" t="s">
        <v>232</v>
      </c>
      <c r="K33" s="76" t="s">
        <v>48</v>
      </c>
      <c r="L33" s="76" t="s">
        <v>23</v>
      </c>
      <c r="M33" s="93"/>
    </row>
    <row r="34" spans="1:13" ht="16.5" customHeight="1" x14ac:dyDescent="0.2">
      <c r="A34" s="97" t="s">
        <v>85</v>
      </c>
      <c r="B34" s="79" t="s">
        <v>32</v>
      </c>
      <c r="C34" s="31">
        <v>17</v>
      </c>
      <c r="D34" s="31">
        <v>0</v>
      </c>
      <c r="E34" s="31">
        <f>SUM(C34:D34)</f>
        <v>17</v>
      </c>
      <c r="F34" s="31">
        <f t="shared" ref="F34:H37" si="8">C34*3</f>
        <v>51</v>
      </c>
      <c r="G34" s="31">
        <f t="shared" si="8"/>
        <v>0</v>
      </c>
      <c r="H34" s="31">
        <f t="shared" si="8"/>
        <v>51</v>
      </c>
      <c r="I34" s="31">
        <f>E34*1</f>
        <v>17</v>
      </c>
      <c r="J34" s="31">
        <f>E34*1</f>
        <v>17</v>
      </c>
      <c r="K34" s="31">
        <f>E34*1</f>
        <v>17</v>
      </c>
      <c r="L34" s="31">
        <f>E34*1</f>
        <v>17</v>
      </c>
      <c r="M34" s="31">
        <f>SUM(H34,I34,J34,K34,L34)</f>
        <v>119</v>
      </c>
    </row>
    <row r="35" spans="1:13" ht="16.5" customHeight="1" x14ac:dyDescent="0.2">
      <c r="A35" s="97"/>
      <c r="B35" s="79" t="s">
        <v>86</v>
      </c>
      <c r="C35" s="31">
        <v>22</v>
      </c>
      <c r="D35" s="31">
        <v>0</v>
      </c>
      <c r="E35" s="31">
        <f>SUM(C35:D35)</f>
        <v>22</v>
      </c>
      <c r="F35" s="31">
        <f t="shared" si="8"/>
        <v>66</v>
      </c>
      <c r="G35" s="31">
        <f t="shared" si="8"/>
        <v>0</v>
      </c>
      <c r="H35" s="31">
        <f t="shared" si="8"/>
        <v>66</v>
      </c>
      <c r="I35" s="31">
        <f>E35*1</f>
        <v>22</v>
      </c>
      <c r="J35" s="31">
        <f>E35*1</f>
        <v>22</v>
      </c>
      <c r="K35" s="31">
        <f>E35*1</f>
        <v>22</v>
      </c>
      <c r="L35" s="31">
        <f>E35*1</f>
        <v>22</v>
      </c>
      <c r="M35" s="31">
        <f>SUM(H35,I35,J35,K35,L35)</f>
        <v>154</v>
      </c>
    </row>
    <row r="36" spans="1:13" ht="16.5" customHeight="1" x14ac:dyDescent="0.2">
      <c r="A36" s="97" t="s">
        <v>87</v>
      </c>
      <c r="B36" s="79" t="s">
        <v>19</v>
      </c>
      <c r="C36" s="31">
        <v>34</v>
      </c>
      <c r="D36" s="31">
        <v>5</v>
      </c>
      <c r="E36" s="31">
        <f>SUM(C36:D36)</f>
        <v>39</v>
      </c>
      <c r="F36" s="31">
        <f t="shared" si="8"/>
        <v>102</v>
      </c>
      <c r="G36" s="31">
        <f t="shared" si="8"/>
        <v>15</v>
      </c>
      <c r="H36" s="31">
        <f t="shared" si="8"/>
        <v>117</v>
      </c>
      <c r="I36" s="31">
        <f>E36*1</f>
        <v>39</v>
      </c>
      <c r="J36" s="31">
        <f>E36*1</f>
        <v>39</v>
      </c>
      <c r="K36" s="31">
        <f>E36*1</f>
        <v>39</v>
      </c>
      <c r="L36" s="31">
        <f>E36*1</f>
        <v>39</v>
      </c>
      <c r="M36" s="31">
        <f>SUM(H36,I36,J36,K36,L36)</f>
        <v>273</v>
      </c>
    </row>
    <row r="37" spans="1:13" ht="16.5" customHeight="1" x14ac:dyDescent="0.2">
      <c r="A37" s="97"/>
      <c r="B37" s="79" t="s">
        <v>88</v>
      </c>
      <c r="C37" s="31">
        <v>22</v>
      </c>
      <c r="D37" s="31">
        <v>0</v>
      </c>
      <c r="E37" s="31">
        <f>SUM(C37:D37)</f>
        <v>22</v>
      </c>
      <c r="F37" s="31">
        <f t="shared" si="8"/>
        <v>66</v>
      </c>
      <c r="G37" s="31">
        <f t="shared" si="8"/>
        <v>0</v>
      </c>
      <c r="H37" s="31">
        <f t="shared" si="8"/>
        <v>66</v>
      </c>
      <c r="I37" s="31">
        <f>E37*1</f>
        <v>22</v>
      </c>
      <c r="J37" s="31">
        <f>E37*1</f>
        <v>22</v>
      </c>
      <c r="K37" s="31">
        <f>E37*1</f>
        <v>22</v>
      </c>
      <c r="L37" s="31">
        <f>E37*1</f>
        <v>22</v>
      </c>
      <c r="M37" s="31">
        <f>SUM(H37,I37,J37,K37,L37)</f>
        <v>154</v>
      </c>
    </row>
    <row r="38" spans="1:13" ht="16.5" customHeight="1" x14ac:dyDescent="0.2">
      <c r="A38" s="97" t="s">
        <v>9</v>
      </c>
      <c r="B38" s="79" t="s">
        <v>189</v>
      </c>
      <c r="C38" s="31">
        <v>43</v>
      </c>
      <c r="D38" s="31">
        <v>22</v>
      </c>
      <c r="E38" s="31">
        <f t="shared" si="1"/>
        <v>65</v>
      </c>
      <c r="F38" s="31">
        <f t="shared" si="2"/>
        <v>129</v>
      </c>
      <c r="G38" s="31">
        <f t="shared" si="2"/>
        <v>66</v>
      </c>
      <c r="H38" s="31">
        <f t="shared" si="2"/>
        <v>195</v>
      </c>
      <c r="I38" s="31">
        <f t="shared" si="3"/>
        <v>65</v>
      </c>
      <c r="J38" s="31">
        <f t="shared" si="4"/>
        <v>65</v>
      </c>
      <c r="K38" s="31">
        <f t="shared" si="5"/>
        <v>65</v>
      </c>
      <c r="L38" s="31">
        <f t="shared" si="6"/>
        <v>65</v>
      </c>
      <c r="M38" s="31">
        <f t="shared" si="7"/>
        <v>455</v>
      </c>
    </row>
    <row r="39" spans="1:13" ht="16.5" customHeight="1" x14ac:dyDescent="0.2">
      <c r="A39" s="97"/>
      <c r="B39" s="79" t="s">
        <v>140</v>
      </c>
      <c r="C39" s="31">
        <v>41</v>
      </c>
      <c r="D39" s="31">
        <v>4</v>
      </c>
      <c r="E39" s="31">
        <f t="shared" si="1"/>
        <v>45</v>
      </c>
      <c r="F39" s="31">
        <f t="shared" si="2"/>
        <v>123</v>
      </c>
      <c r="G39" s="31">
        <f t="shared" si="2"/>
        <v>12</v>
      </c>
      <c r="H39" s="31">
        <f t="shared" si="2"/>
        <v>135</v>
      </c>
      <c r="I39" s="31">
        <f t="shared" si="3"/>
        <v>45</v>
      </c>
      <c r="J39" s="31">
        <f t="shared" si="4"/>
        <v>45</v>
      </c>
      <c r="K39" s="31">
        <f t="shared" si="5"/>
        <v>45</v>
      </c>
      <c r="L39" s="31">
        <f t="shared" si="6"/>
        <v>45</v>
      </c>
      <c r="M39" s="31">
        <f t="shared" si="7"/>
        <v>315</v>
      </c>
    </row>
    <row r="40" spans="1:13" ht="16.5" customHeight="1" x14ac:dyDescent="0.2">
      <c r="A40" s="97"/>
      <c r="B40" s="79" t="s">
        <v>139</v>
      </c>
      <c r="C40" s="31">
        <v>11</v>
      </c>
      <c r="D40" s="31">
        <v>6</v>
      </c>
      <c r="E40" s="31">
        <f t="shared" si="1"/>
        <v>17</v>
      </c>
      <c r="F40" s="31">
        <f t="shared" si="2"/>
        <v>33</v>
      </c>
      <c r="G40" s="31">
        <f t="shared" si="2"/>
        <v>18</v>
      </c>
      <c r="H40" s="31">
        <f t="shared" si="2"/>
        <v>51</v>
      </c>
      <c r="I40" s="31">
        <f t="shared" si="3"/>
        <v>17</v>
      </c>
      <c r="J40" s="31">
        <f t="shared" si="4"/>
        <v>17</v>
      </c>
      <c r="K40" s="31">
        <f t="shared" si="5"/>
        <v>17</v>
      </c>
      <c r="L40" s="31">
        <f t="shared" si="6"/>
        <v>17</v>
      </c>
      <c r="M40" s="31">
        <f t="shared" si="7"/>
        <v>119</v>
      </c>
    </row>
    <row r="41" spans="1:13" ht="16.5" customHeight="1" x14ac:dyDescent="0.2">
      <c r="A41" s="97"/>
      <c r="B41" s="79" t="s">
        <v>33</v>
      </c>
      <c r="C41" s="31">
        <v>16</v>
      </c>
      <c r="D41" s="31">
        <v>2</v>
      </c>
      <c r="E41" s="31">
        <f t="shared" si="1"/>
        <v>18</v>
      </c>
      <c r="F41" s="31">
        <f t="shared" si="2"/>
        <v>48</v>
      </c>
      <c r="G41" s="31">
        <f t="shared" si="2"/>
        <v>6</v>
      </c>
      <c r="H41" s="31">
        <f t="shared" si="2"/>
        <v>54</v>
      </c>
      <c r="I41" s="31">
        <f t="shared" si="3"/>
        <v>18</v>
      </c>
      <c r="J41" s="31">
        <f t="shared" si="4"/>
        <v>18</v>
      </c>
      <c r="K41" s="31">
        <f t="shared" si="5"/>
        <v>18</v>
      </c>
      <c r="L41" s="31">
        <f t="shared" si="6"/>
        <v>18</v>
      </c>
      <c r="M41" s="31">
        <f t="shared" si="7"/>
        <v>126</v>
      </c>
    </row>
    <row r="42" spans="1:13" ht="16.5" customHeight="1" x14ac:dyDescent="0.2">
      <c r="A42" s="97"/>
      <c r="B42" s="79" t="s">
        <v>190</v>
      </c>
      <c r="C42" s="31">
        <v>28</v>
      </c>
      <c r="D42" s="31">
        <v>1</v>
      </c>
      <c r="E42" s="31">
        <f t="shared" si="1"/>
        <v>29</v>
      </c>
      <c r="F42" s="31">
        <f t="shared" si="2"/>
        <v>84</v>
      </c>
      <c r="G42" s="31">
        <f t="shared" si="2"/>
        <v>3</v>
      </c>
      <c r="H42" s="31">
        <f t="shared" si="2"/>
        <v>87</v>
      </c>
      <c r="I42" s="31">
        <f t="shared" si="3"/>
        <v>29</v>
      </c>
      <c r="J42" s="31">
        <f t="shared" si="4"/>
        <v>29</v>
      </c>
      <c r="K42" s="31">
        <f t="shared" si="5"/>
        <v>29</v>
      </c>
      <c r="L42" s="31">
        <f t="shared" si="6"/>
        <v>29</v>
      </c>
      <c r="M42" s="31">
        <f t="shared" si="7"/>
        <v>203</v>
      </c>
    </row>
    <row r="43" spans="1:13" ht="16.5" customHeight="1" x14ac:dyDescent="0.2">
      <c r="A43" s="97"/>
      <c r="B43" s="79" t="s">
        <v>191</v>
      </c>
      <c r="C43" s="31">
        <v>11</v>
      </c>
      <c r="D43" s="31">
        <v>1</v>
      </c>
      <c r="E43" s="31">
        <f t="shared" si="1"/>
        <v>12</v>
      </c>
      <c r="F43" s="31">
        <f t="shared" si="2"/>
        <v>33</v>
      </c>
      <c r="G43" s="31">
        <f t="shared" si="2"/>
        <v>3</v>
      </c>
      <c r="H43" s="31">
        <f t="shared" si="2"/>
        <v>36</v>
      </c>
      <c r="I43" s="31">
        <f t="shared" si="3"/>
        <v>12</v>
      </c>
      <c r="J43" s="31">
        <f t="shared" si="4"/>
        <v>12</v>
      </c>
      <c r="K43" s="31">
        <f t="shared" si="5"/>
        <v>12</v>
      </c>
      <c r="L43" s="31">
        <f t="shared" si="6"/>
        <v>12</v>
      </c>
      <c r="M43" s="31">
        <f t="shared" si="7"/>
        <v>84</v>
      </c>
    </row>
    <row r="44" spans="1:13" ht="16.5" customHeight="1" x14ac:dyDescent="0.2">
      <c r="A44" s="97" t="s">
        <v>175</v>
      </c>
      <c r="B44" s="79" t="s">
        <v>52</v>
      </c>
      <c r="C44" s="31">
        <v>35</v>
      </c>
      <c r="D44" s="31">
        <v>5</v>
      </c>
      <c r="E44" s="31">
        <f t="shared" si="1"/>
        <v>40</v>
      </c>
      <c r="F44" s="31">
        <f t="shared" si="2"/>
        <v>105</v>
      </c>
      <c r="G44" s="31">
        <f t="shared" si="2"/>
        <v>15</v>
      </c>
      <c r="H44" s="31">
        <f t="shared" si="2"/>
        <v>120</v>
      </c>
      <c r="I44" s="31">
        <f t="shared" si="3"/>
        <v>40</v>
      </c>
      <c r="J44" s="31">
        <f t="shared" si="4"/>
        <v>40</v>
      </c>
      <c r="K44" s="31">
        <f t="shared" si="5"/>
        <v>40</v>
      </c>
      <c r="L44" s="31">
        <f t="shared" si="6"/>
        <v>40</v>
      </c>
      <c r="M44" s="31">
        <f t="shared" si="7"/>
        <v>280</v>
      </c>
    </row>
    <row r="45" spans="1:13" ht="16.5" customHeight="1" x14ac:dyDescent="0.2">
      <c r="A45" s="97"/>
      <c r="B45" s="79" t="s">
        <v>192</v>
      </c>
      <c r="C45" s="31">
        <v>25</v>
      </c>
      <c r="D45" s="31">
        <v>6</v>
      </c>
      <c r="E45" s="31">
        <f t="shared" si="1"/>
        <v>31</v>
      </c>
      <c r="F45" s="31">
        <f t="shared" si="2"/>
        <v>75</v>
      </c>
      <c r="G45" s="31">
        <f t="shared" si="2"/>
        <v>18</v>
      </c>
      <c r="H45" s="31">
        <f t="shared" si="2"/>
        <v>93</v>
      </c>
      <c r="I45" s="31">
        <f t="shared" si="3"/>
        <v>31</v>
      </c>
      <c r="J45" s="31">
        <f t="shared" si="4"/>
        <v>31</v>
      </c>
      <c r="K45" s="31">
        <f t="shared" si="5"/>
        <v>31</v>
      </c>
      <c r="L45" s="31">
        <f t="shared" si="6"/>
        <v>31</v>
      </c>
      <c r="M45" s="31">
        <f t="shared" si="7"/>
        <v>217</v>
      </c>
    </row>
    <row r="46" spans="1:13" ht="16.5" customHeight="1" x14ac:dyDescent="0.2">
      <c r="A46" s="97"/>
      <c r="B46" s="79" t="s">
        <v>53</v>
      </c>
      <c r="C46" s="31">
        <v>32</v>
      </c>
      <c r="D46" s="31">
        <v>0</v>
      </c>
      <c r="E46" s="31">
        <f t="shared" si="1"/>
        <v>32</v>
      </c>
      <c r="F46" s="31">
        <f t="shared" si="2"/>
        <v>96</v>
      </c>
      <c r="G46" s="31">
        <f t="shared" si="2"/>
        <v>0</v>
      </c>
      <c r="H46" s="31">
        <f t="shared" si="2"/>
        <v>96</v>
      </c>
      <c r="I46" s="31">
        <f t="shared" si="3"/>
        <v>32</v>
      </c>
      <c r="J46" s="31">
        <f t="shared" si="4"/>
        <v>32</v>
      </c>
      <c r="K46" s="31">
        <f t="shared" si="5"/>
        <v>32</v>
      </c>
      <c r="L46" s="31">
        <f t="shared" si="6"/>
        <v>32</v>
      </c>
      <c r="M46" s="31">
        <f t="shared" si="7"/>
        <v>224</v>
      </c>
    </row>
    <row r="47" spans="1:13" ht="16.5" customHeight="1" x14ac:dyDescent="0.2">
      <c r="A47" s="97"/>
      <c r="B47" s="79" t="s">
        <v>56</v>
      </c>
      <c r="C47" s="31">
        <v>18</v>
      </c>
      <c r="D47" s="31">
        <v>0</v>
      </c>
      <c r="E47" s="31">
        <f t="shared" si="1"/>
        <v>18</v>
      </c>
      <c r="F47" s="31">
        <f t="shared" si="2"/>
        <v>54</v>
      </c>
      <c r="G47" s="31">
        <f t="shared" si="2"/>
        <v>0</v>
      </c>
      <c r="H47" s="31">
        <f t="shared" si="2"/>
        <v>54</v>
      </c>
      <c r="I47" s="31">
        <f t="shared" si="3"/>
        <v>18</v>
      </c>
      <c r="J47" s="31">
        <f t="shared" si="4"/>
        <v>18</v>
      </c>
      <c r="K47" s="31">
        <f t="shared" si="5"/>
        <v>18</v>
      </c>
      <c r="L47" s="31">
        <f t="shared" si="6"/>
        <v>18</v>
      </c>
      <c r="M47" s="31">
        <f t="shared" si="7"/>
        <v>126</v>
      </c>
    </row>
    <row r="48" spans="1:13" ht="16.5" customHeight="1" x14ac:dyDescent="0.2">
      <c r="A48" s="97"/>
      <c r="B48" s="79" t="s">
        <v>24</v>
      </c>
      <c r="C48" s="31">
        <v>24</v>
      </c>
      <c r="D48" s="31">
        <v>5</v>
      </c>
      <c r="E48" s="31">
        <f t="shared" si="1"/>
        <v>29</v>
      </c>
      <c r="F48" s="31">
        <f t="shared" si="2"/>
        <v>72</v>
      </c>
      <c r="G48" s="31">
        <f t="shared" si="2"/>
        <v>15</v>
      </c>
      <c r="H48" s="31">
        <f t="shared" si="2"/>
        <v>87</v>
      </c>
      <c r="I48" s="31">
        <f t="shared" si="3"/>
        <v>29</v>
      </c>
      <c r="J48" s="31">
        <f t="shared" si="4"/>
        <v>29</v>
      </c>
      <c r="K48" s="31">
        <f t="shared" si="5"/>
        <v>29</v>
      </c>
      <c r="L48" s="31">
        <f t="shared" si="6"/>
        <v>29</v>
      </c>
      <c r="M48" s="31">
        <f t="shared" si="7"/>
        <v>203</v>
      </c>
    </row>
    <row r="49" spans="1:13" ht="16.5" customHeight="1" x14ac:dyDescent="0.2">
      <c r="A49" s="97"/>
      <c r="B49" s="79" t="s">
        <v>55</v>
      </c>
      <c r="C49" s="31">
        <v>28</v>
      </c>
      <c r="D49" s="31">
        <v>0</v>
      </c>
      <c r="E49" s="31">
        <f t="shared" si="1"/>
        <v>28</v>
      </c>
      <c r="F49" s="31">
        <f t="shared" si="2"/>
        <v>84</v>
      </c>
      <c r="G49" s="31">
        <f t="shared" si="2"/>
        <v>0</v>
      </c>
      <c r="H49" s="31">
        <f t="shared" si="2"/>
        <v>84</v>
      </c>
      <c r="I49" s="31">
        <f t="shared" si="3"/>
        <v>28</v>
      </c>
      <c r="J49" s="31">
        <f t="shared" si="4"/>
        <v>28</v>
      </c>
      <c r="K49" s="31">
        <f t="shared" si="5"/>
        <v>28</v>
      </c>
      <c r="L49" s="31">
        <f t="shared" si="6"/>
        <v>28</v>
      </c>
      <c r="M49" s="31">
        <f t="shared" si="7"/>
        <v>196</v>
      </c>
    </row>
    <row r="50" spans="1:13" ht="16.5" customHeight="1" x14ac:dyDescent="0.2">
      <c r="A50" s="97"/>
      <c r="B50" s="79" t="s">
        <v>54</v>
      </c>
      <c r="C50" s="31">
        <v>20</v>
      </c>
      <c r="D50" s="31">
        <v>0</v>
      </c>
      <c r="E50" s="31">
        <f t="shared" si="1"/>
        <v>20</v>
      </c>
      <c r="F50" s="31">
        <f t="shared" si="2"/>
        <v>60</v>
      </c>
      <c r="G50" s="31">
        <f t="shared" si="2"/>
        <v>0</v>
      </c>
      <c r="H50" s="31">
        <f t="shared" si="2"/>
        <v>60</v>
      </c>
      <c r="I50" s="31">
        <f t="shared" si="3"/>
        <v>20</v>
      </c>
      <c r="J50" s="31">
        <f t="shared" si="4"/>
        <v>20</v>
      </c>
      <c r="K50" s="31">
        <f t="shared" si="5"/>
        <v>20</v>
      </c>
      <c r="L50" s="31">
        <f t="shared" si="6"/>
        <v>20</v>
      </c>
      <c r="M50" s="31">
        <f t="shared" si="7"/>
        <v>140</v>
      </c>
    </row>
    <row r="51" spans="1:13" ht="16.5" customHeight="1" x14ac:dyDescent="0.2">
      <c r="A51" s="97" t="s">
        <v>28</v>
      </c>
      <c r="B51" s="79" t="s">
        <v>28</v>
      </c>
      <c r="C51" s="31">
        <v>14</v>
      </c>
      <c r="D51" s="31">
        <v>3</v>
      </c>
      <c r="E51" s="31">
        <f t="shared" si="1"/>
        <v>17</v>
      </c>
      <c r="F51" s="31">
        <f t="shared" si="2"/>
        <v>42</v>
      </c>
      <c r="G51" s="31">
        <f t="shared" si="2"/>
        <v>9</v>
      </c>
      <c r="H51" s="31">
        <f t="shared" si="2"/>
        <v>51</v>
      </c>
      <c r="I51" s="31">
        <f t="shared" si="3"/>
        <v>17</v>
      </c>
      <c r="J51" s="31">
        <f t="shared" si="4"/>
        <v>17</v>
      </c>
      <c r="K51" s="31">
        <f t="shared" si="5"/>
        <v>17</v>
      </c>
      <c r="L51" s="31">
        <f t="shared" si="6"/>
        <v>17</v>
      </c>
      <c r="M51" s="31">
        <f t="shared" si="7"/>
        <v>119</v>
      </c>
    </row>
    <row r="52" spans="1:13" ht="16.5" customHeight="1" x14ac:dyDescent="0.2">
      <c r="A52" s="97"/>
      <c r="B52" s="79" t="s">
        <v>58</v>
      </c>
      <c r="C52" s="31">
        <v>12</v>
      </c>
      <c r="D52" s="31">
        <v>1</v>
      </c>
      <c r="E52" s="31">
        <f t="shared" si="1"/>
        <v>13</v>
      </c>
      <c r="F52" s="31">
        <f t="shared" si="2"/>
        <v>36</v>
      </c>
      <c r="G52" s="31">
        <f t="shared" si="2"/>
        <v>3</v>
      </c>
      <c r="H52" s="31">
        <f t="shared" si="2"/>
        <v>39</v>
      </c>
      <c r="I52" s="31">
        <f t="shared" si="3"/>
        <v>13</v>
      </c>
      <c r="J52" s="31">
        <f t="shared" si="4"/>
        <v>13</v>
      </c>
      <c r="K52" s="31">
        <f t="shared" si="5"/>
        <v>13</v>
      </c>
      <c r="L52" s="31">
        <f t="shared" si="6"/>
        <v>13</v>
      </c>
      <c r="M52" s="31">
        <f t="shared" si="7"/>
        <v>91</v>
      </c>
    </row>
    <row r="53" spans="1:13" ht="16.5" customHeight="1" x14ac:dyDescent="0.2">
      <c r="A53" s="97"/>
      <c r="B53" s="79" t="s">
        <v>193</v>
      </c>
      <c r="C53" s="31">
        <v>16</v>
      </c>
      <c r="D53" s="31">
        <v>0</v>
      </c>
      <c r="E53" s="31">
        <f t="shared" si="1"/>
        <v>16</v>
      </c>
      <c r="F53" s="31">
        <f t="shared" si="2"/>
        <v>48</v>
      </c>
      <c r="G53" s="31">
        <f t="shared" si="2"/>
        <v>0</v>
      </c>
      <c r="H53" s="31">
        <f t="shared" si="2"/>
        <v>48</v>
      </c>
      <c r="I53" s="31">
        <f t="shared" si="3"/>
        <v>16</v>
      </c>
      <c r="J53" s="31">
        <f t="shared" si="4"/>
        <v>16</v>
      </c>
      <c r="K53" s="31">
        <f t="shared" si="5"/>
        <v>16</v>
      </c>
      <c r="L53" s="31">
        <f t="shared" si="6"/>
        <v>16</v>
      </c>
      <c r="M53" s="31">
        <f t="shared" si="7"/>
        <v>112</v>
      </c>
    </row>
    <row r="54" spans="1:13" ht="16.5" customHeight="1" x14ac:dyDescent="0.2">
      <c r="A54" s="97"/>
      <c r="B54" s="79" t="s">
        <v>59</v>
      </c>
      <c r="C54" s="31">
        <v>36</v>
      </c>
      <c r="D54" s="31">
        <v>1</v>
      </c>
      <c r="E54" s="31">
        <f t="shared" si="1"/>
        <v>37</v>
      </c>
      <c r="F54" s="31">
        <f t="shared" si="2"/>
        <v>108</v>
      </c>
      <c r="G54" s="31">
        <f t="shared" si="2"/>
        <v>3</v>
      </c>
      <c r="H54" s="31">
        <f t="shared" si="2"/>
        <v>111</v>
      </c>
      <c r="I54" s="31">
        <f t="shared" si="3"/>
        <v>37</v>
      </c>
      <c r="J54" s="31">
        <f t="shared" si="4"/>
        <v>37</v>
      </c>
      <c r="K54" s="31">
        <f t="shared" si="5"/>
        <v>37</v>
      </c>
      <c r="L54" s="31">
        <f t="shared" si="6"/>
        <v>37</v>
      </c>
      <c r="M54" s="31">
        <f t="shared" si="7"/>
        <v>259</v>
      </c>
    </row>
    <row r="55" spans="1:13" ht="16.5" customHeight="1" x14ac:dyDescent="0.2">
      <c r="A55" s="97"/>
      <c r="B55" s="79" t="s">
        <v>106</v>
      </c>
      <c r="C55" s="31">
        <v>18</v>
      </c>
      <c r="D55" s="31">
        <v>0</v>
      </c>
      <c r="E55" s="31">
        <f t="shared" si="1"/>
        <v>18</v>
      </c>
      <c r="F55" s="31">
        <f t="shared" si="2"/>
        <v>54</v>
      </c>
      <c r="G55" s="31">
        <f t="shared" si="2"/>
        <v>0</v>
      </c>
      <c r="H55" s="31">
        <f t="shared" si="2"/>
        <v>54</v>
      </c>
      <c r="I55" s="31">
        <f t="shared" si="3"/>
        <v>18</v>
      </c>
      <c r="J55" s="31">
        <f t="shared" si="4"/>
        <v>18</v>
      </c>
      <c r="K55" s="31">
        <f t="shared" si="5"/>
        <v>18</v>
      </c>
      <c r="L55" s="31">
        <f t="shared" si="6"/>
        <v>18</v>
      </c>
      <c r="M55" s="31">
        <f t="shared" si="7"/>
        <v>126</v>
      </c>
    </row>
    <row r="56" spans="1:13" ht="16.5" customHeight="1" x14ac:dyDescent="0.2">
      <c r="A56" s="97"/>
      <c r="B56" s="79" t="s">
        <v>107</v>
      </c>
      <c r="C56" s="31">
        <v>21</v>
      </c>
      <c r="D56" s="31">
        <v>0</v>
      </c>
      <c r="E56" s="31">
        <f t="shared" si="1"/>
        <v>21</v>
      </c>
      <c r="F56" s="31">
        <f t="shared" si="2"/>
        <v>63</v>
      </c>
      <c r="G56" s="31">
        <f t="shared" si="2"/>
        <v>0</v>
      </c>
      <c r="H56" s="31">
        <f t="shared" si="2"/>
        <v>63</v>
      </c>
      <c r="I56" s="31">
        <f t="shared" si="3"/>
        <v>21</v>
      </c>
      <c r="J56" s="31">
        <f t="shared" si="4"/>
        <v>21</v>
      </c>
      <c r="K56" s="31">
        <f t="shared" si="5"/>
        <v>21</v>
      </c>
      <c r="L56" s="31">
        <f t="shared" si="6"/>
        <v>21</v>
      </c>
      <c r="M56" s="31">
        <f t="shared" si="7"/>
        <v>147</v>
      </c>
    </row>
    <row r="57" spans="1:13" ht="10.5" customHeight="1" x14ac:dyDescent="0.2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65" t="s">
        <v>129</v>
      </c>
    </row>
    <row r="58" spans="1:13" ht="60" customHeight="1" x14ac:dyDescent="0.2">
      <c r="A58" s="88" t="s">
        <v>234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1:13" s="21" customFormat="1" ht="12.95" customHeight="1" x14ac:dyDescent="0.2">
      <c r="A59" s="83" t="s">
        <v>236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86" t="s">
        <v>170</v>
      </c>
    </row>
    <row r="60" spans="1:13" ht="23.25" customHeight="1" x14ac:dyDescent="0.2">
      <c r="A60" s="99" t="s">
        <v>0</v>
      </c>
      <c r="B60" s="99" t="s">
        <v>215</v>
      </c>
      <c r="C60" s="98" t="s">
        <v>173</v>
      </c>
      <c r="D60" s="98" t="s">
        <v>80</v>
      </c>
      <c r="E60" s="98" t="s">
        <v>130</v>
      </c>
      <c r="F60" s="98" t="s">
        <v>216</v>
      </c>
      <c r="G60" s="98"/>
      <c r="H60" s="98"/>
      <c r="I60" s="99" t="s">
        <v>78</v>
      </c>
      <c r="J60" s="99"/>
      <c r="K60" s="99"/>
      <c r="L60" s="99"/>
      <c r="M60" s="100" t="s">
        <v>172</v>
      </c>
    </row>
    <row r="61" spans="1:13" ht="25.5" customHeight="1" x14ac:dyDescent="0.2">
      <c r="A61" s="99"/>
      <c r="B61" s="99"/>
      <c r="C61" s="98"/>
      <c r="D61" s="98"/>
      <c r="E61" s="98"/>
      <c r="F61" s="81" t="s">
        <v>173</v>
      </c>
      <c r="G61" s="81" t="s">
        <v>80</v>
      </c>
      <c r="H61" s="81" t="s">
        <v>130</v>
      </c>
      <c r="I61" s="80" t="s">
        <v>47</v>
      </c>
      <c r="J61" s="82" t="s">
        <v>174</v>
      </c>
      <c r="K61" s="80" t="s">
        <v>48</v>
      </c>
      <c r="L61" s="80" t="s">
        <v>23</v>
      </c>
      <c r="M61" s="100"/>
    </row>
    <row r="62" spans="1:13" ht="16.5" customHeight="1" x14ac:dyDescent="0.2">
      <c r="A62" s="97" t="s">
        <v>7</v>
      </c>
      <c r="B62" s="79" t="s">
        <v>7</v>
      </c>
      <c r="C62" s="31">
        <v>29</v>
      </c>
      <c r="D62" s="31">
        <v>7</v>
      </c>
      <c r="E62" s="31">
        <f t="shared" ref="E62:E84" si="9">SUM(C62:D62)</f>
        <v>36</v>
      </c>
      <c r="F62" s="31">
        <f t="shared" ref="F62:H77" si="10">C62*3</f>
        <v>87</v>
      </c>
      <c r="G62" s="31">
        <f t="shared" si="10"/>
        <v>21</v>
      </c>
      <c r="H62" s="31">
        <f t="shared" si="10"/>
        <v>108</v>
      </c>
      <c r="I62" s="31">
        <f t="shared" ref="I62:I84" si="11">E62*1</f>
        <v>36</v>
      </c>
      <c r="J62" s="31">
        <f t="shared" ref="J62:J84" si="12">E62*1</f>
        <v>36</v>
      </c>
      <c r="K62" s="31">
        <f t="shared" ref="K62:K84" si="13">E62*1</f>
        <v>36</v>
      </c>
      <c r="L62" s="31">
        <f t="shared" ref="L62:L84" si="14">E62*1</f>
        <v>36</v>
      </c>
      <c r="M62" s="31">
        <f t="shared" ref="M62:M84" si="15">SUM(H62,I62,J62,K62,L62)</f>
        <v>252</v>
      </c>
    </row>
    <row r="63" spans="1:13" ht="16.5" customHeight="1" x14ac:dyDescent="0.2">
      <c r="A63" s="97"/>
      <c r="B63" s="79" t="s">
        <v>60</v>
      </c>
      <c r="C63" s="31">
        <v>21</v>
      </c>
      <c r="D63" s="31">
        <v>5</v>
      </c>
      <c r="E63" s="31">
        <f t="shared" si="9"/>
        <v>26</v>
      </c>
      <c r="F63" s="31">
        <f t="shared" si="10"/>
        <v>63</v>
      </c>
      <c r="G63" s="31">
        <f t="shared" si="10"/>
        <v>15</v>
      </c>
      <c r="H63" s="31">
        <f t="shared" si="10"/>
        <v>78</v>
      </c>
      <c r="I63" s="31">
        <f t="shared" si="11"/>
        <v>26</v>
      </c>
      <c r="J63" s="31">
        <f t="shared" si="12"/>
        <v>26</v>
      </c>
      <c r="K63" s="31">
        <f t="shared" si="13"/>
        <v>26</v>
      </c>
      <c r="L63" s="31">
        <f t="shared" si="14"/>
        <v>26</v>
      </c>
      <c r="M63" s="31">
        <f t="shared" si="15"/>
        <v>182</v>
      </c>
    </row>
    <row r="64" spans="1:13" ht="16.5" customHeight="1" x14ac:dyDescent="0.2">
      <c r="A64" s="97" t="s">
        <v>13</v>
      </c>
      <c r="B64" s="79" t="s">
        <v>13</v>
      </c>
      <c r="C64" s="31">
        <v>105</v>
      </c>
      <c r="D64" s="31">
        <v>20</v>
      </c>
      <c r="E64" s="31">
        <f t="shared" si="9"/>
        <v>125</v>
      </c>
      <c r="F64" s="31">
        <f t="shared" si="10"/>
        <v>315</v>
      </c>
      <c r="G64" s="31">
        <f t="shared" si="10"/>
        <v>60</v>
      </c>
      <c r="H64" s="31">
        <f t="shared" si="10"/>
        <v>375</v>
      </c>
      <c r="I64" s="31">
        <f t="shared" si="11"/>
        <v>125</v>
      </c>
      <c r="J64" s="31">
        <f t="shared" si="12"/>
        <v>125</v>
      </c>
      <c r="K64" s="31">
        <f t="shared" si="13"/>
        <v>125</v>
      </c>
      <c r="L64" s="31">
        <f t="shared" si="14"/>
        <v>125</v>
      </c>
      <c r="M64" s="31">
        <f t="shared" si="15"/>
        <v>875</v>
      </c>
    </row>
    <row r="65" spans="1:13" ht="16.5" customHeight="1" x14ac:dyDescent="0.2">
      <c r="A65" s="97"/>
      <c r="B65" s="79" t="s">
        <v>61</v>
      </c>
      <c r="C65" s="31">
        <v>24</v>
      </c>
      <c r="D65" s="31">
        <v>5</v>
      </c>
      <c r="E65" s="31">
        <f t="shared" si="9"/>
        <v>29</v>
      </c>
      <c r="F65" s="31">
        <f t="shared" si="10"/>
        <v>72</v>
      </c>
      <c r="G65" s="31">
        <f t="shared" si="10"/>
        <v>15</v>
      </c>
      <c r="H65" s="31">
        <f t="shared" si="10"/>
        <v>87</v>
      </c>
      <c r="I65" s="31">
        <f t="shared" si="11"/>
        <v>29</v>
      </c>
      <c r="J65" s="31">
        <f t="shared" si="12"/>
        <v>29</v>
      </c>
      <c r="K65" s="31">
        <f t="shared" si="13"/>
        <v>29</v>
      </c>
      <c r="L65" s="31">
        <f t="shared" si="14"/>
        <v>29</v>
      </c>
      <c r="M65" s="31">
        <f t="shared" si="15"/>
        <v>203</v>
      </c>
    </row>
    <row r="66" spans="1:13" ht="16.5" customHeight="1" x14ac:dyDescent="0.2">
      <c r="A66" s="97"/>
      <c r="B66" s="79" t="s">
        <v>89</v>
      </c>
      <c r="C66" s="31">
        <v>26</v>
      </c>
      <c r="D66" s="31">
        <v>0</v>
      </c>
      <c r="E66" s="31">
        <f t="shared" si="9"/>
        <v>26</v>
      </c>
      <c r="F66" s="31">
        <f t="shared" si="10"/>
        <v>78</v>
      </c>
      <c r="G66" s="31">
        <f t="shared" si="10"/>
        <v>0</v>
      </c>
      <c r="H66" s="31">
        <f t="shared" si="10"/>
        <v>78</v>
      </c>
      <c r="I66" s="31">
        <f t="shared" si="11"/>
        <v>26</v>
      </c>
      <c r="J66" s="31">
        <f t="shared" si="12"/>
        <v>26</v>
      </c>
      <c r="K66" s="31">
        <f t="shared" si="13"/>
        <v>26</v>
      </c>
      <c r="L66" s="31">
        <f t="shared" si="14"/>
        <v>26</v>
      </c>
      <c r="M66" s="31">
        <f t="shared" si="15"/>
        <v>182</v>
      </c>
    </row>
    <row r="67" spans="1:13" ht="16.5" customHeight="1" x14ac:dyDescent="0.2">
      <c r="A67" s="97" t="s">
        <v>8</v>
      </c>
      <c r="B67" s="79" t="s">
        <v>152</v>
      </c>
      <c r="C67" s="31">
        <v>21</v>
      </c>
      <c r="D67" s="31">
        <v>0</v>
      </c>
      <c r="E67" s="31">
        <f t="shared" si="9"/>
        <v>21</v>
      </c>
      <c r="F67" s="31">
        <f t="shared" si="10"/>
        <v>63</v>
      </c>
      <c r="G67" s="31">
        <f t="shared" si="10"/>
        <v>0</v>
      </c>
      <c r="H67" s="31">
        <f t="shared" si="10"/>
        <v>63</v>
      </c>
      <c r="I67" s="31">
        <f t="shared" si="11"/>
        <v>21</v>
      </c>
      <c r="J67" s="31">
        <f t="shared" si="12"/>
        <v>21</v>
      </c>
      <c r="K67" s="31">
        <f t="shared" si="13"/>
        <v>21</v>
      </c>
      <c r="L67" s="31">
        <f t="shared" si="14"/>
        <v>21</v>
      </c>
      <c r="M67" s="31">
        <f t="shared" si="15"/>
        <v>147</v>
      </c>
    </row>
    <row r="68" spans="1:13" ht="16.5" customHeight="1" x14ac:dyDescent="0.2">
      <c r="A68" s="97"/>
      <c r="B68" s="79" t="s">
        <v>76</v>
      </c>
      <c r="C68" s="31">
        <v>14</v>
      </c>
      <c r="D68" s="31">
        <v>0</v>
      </c>
      <c r="E68" s="31">
        <f t="shared" si="9"/>
        <v>14</v>
      </c>
      <c r="F68" s="31">
        <f t="shared" si="10"/>
        <v>42</v>
      </c>
      <c r="G68" s="31">
        <f t="shared" si="10"/>
        <v>0</v>
      </c>
      <c r="H68" s="31">
        <f t="shared" si="10"/>
        <v>42</v>
      </c>
      <c r="I68" s="31">
        <f t="shared" si="11"/>
        <v>14</v>
      </c>
      <c r="J68" s="31">
        <f t="shared" si="12"/>
        <v>14</v>
      </c>
      <c r="K68" s="31">
        <f t="shared" si="13"/>
        <v>14</v>
      </c>
      <c r="L68" s="31">
        <f t="shared" si="14"/>
        <v>14</v>
      </c>
      <c r="M68" s="31">
        <f t="shared" si="15"/>
        <v>98</v>
      </c>
    </row>
    <row r="69" spans="1:13" ht="16.5" customHeight="1" x14ac:dyDescent="0.2">
      <c r="A69" s="97"/>
      <c r="B69" s="79" t="s">
        <v>8</v>
      </c>
      <c r="C69" s="31">
        <v>22</v>
      </c>
      <c r="D69" s="31">
        <v>4</v>
      </c>
      <c r="E69" s="31">
        <f t="shared" si="9"/>
        <v>26</v>
      </c>
      <c r="F69" s="31">
        <f t="shared" si="10"/>
        <v>66</v>
      </c>
      <c r="G69" s="31">
        <f t="shared" si="10"/>
        <v>12</v>
      </c>
      <c r="H69" s="31">
        <f t="shared" si="10"/>
        <v>78</v>
      </c>
      <c r="I69" s="31">
        <f t="shared" si="11"/>
        <v>26</v>
      </c>
      <c r="J69" s="31">
        <f t="shared" si="12"/>
        <v>26</v>
      </c>
      <c r="K69" s="31">
        <f t="shared" si="13"/>
        <v>26</v>
      </c>
      <c r="L69" s="31">
        <f t="shared" si="14"/>
        <v>26</v>
      </c>
      <c r="M69" s="31">
        <f t="shared" si="15"/>
        <v>182</v>
      </c>
    </row>
    <row r="70" spans="1:13" ht="16.5" customHeight="1" x14ac:dyDescent="0.2">
      <c r="A70" s="97" t="s">
        <v>124</v>
      </c>
      <c r="B70" s="79" t="s">
        <v>125</v>
      </c>
      <c r="C70" s="31">
        <v>75</v>
      </c>
      <c r="D70" s="31">
        <v>4</v>
      </c>
      <c r="E70" s="31">
        <f t="shared" si="9"/>
        <v>79</v>
      </c>
      <c r="F70" s="31">
        <f t="shared" si="10"/>
        <v>225</v>
      </c>
      <c r="G70" s="31">
        <f t="shared" si="10"/>
        <v>12</v>
      </c>
      <c r="H70" s="31">
        <f t="shared" si="10"/>
        <v>237</v>
      </c>
      <c r="I70" s="31">
        <f t="shared" si="11"/>
        <v>79</v>
      </c>
      <c r="J70" s="31">
        <f t="shared" si="12"/>
        <v>79</v>
      </c>
      <c r="K70" s="31">
        <f t="shared" si="13"/>
        <v>79</v>
      </c>
      <c r="L70" s="31">
        <f t="shared" si="14"/>
        <v>79</v>
      </c>
      <c r="M70" s="31">
        <f t="shared" si="15"/>
        <v>553</v>
      </c>
    </row>
    <row r="71" spans="1:13" ht="16.5" customHeight="1" x14ac:dyDescent="0.2">
      <c r="A71" s="97"/>
      <c r="B71" s="79" t="s">
        <v>126</v>
      </c>
      <c r="C71" s="31">
        <v>24</v>
      </c>
      <c r="D71" s="31">
        <v>8</v>
      </c>
      <c r="E71" s="31">
        <f t="shared" si="9"/>
        <v>32</v>
      </c>
      <c r="F71" s="31">
        <f t="shared" si="10"/>
        <v>72</v>
      </c>
      <c r="G71" s="31">
        <f t="shared" si="10"/>
        <v>24</v>
      </c>
      <c r="H71" s="31">
        <f t="shared" si="10"/>
        <v>96</v>
      </c>
      <c r="I71" s="31">
        <f t="shared" si="11"/>
        <v>32</v>
      </c>
      <c r="J71" s="31">
        <f t="shared" si="12"/>
        <v>32</v>
      </c>
      <c r="K71" s="31">
        <f t="shared" si="13"/>
        <v>32</v>
      </c>
      <c r="L71" s="31">
        <f t="shared" si="14"/>
        <v>32</v>
      </c>
      <c r="M71" s="31">
        <f t="shared" si="15"/>
        <v>224</v>
      </c>
    </row>
    <row r="72" spans="1:13" ht="16.5" customHeight="1" x14ac:dyDescent="0.2">
      <c r="A72" s="97"/>
      <c r="B72" s="79" t="s">
        <v>212</v>
      </c>
      <c r="C72" s="31">
        <v>31</v>
      </c>
      <c r="D72" s="31">
        <v>5</v>
      </c>
      <c r="E72" s="31">
        <f t="shared" si="9"/>
        <v>36</v>
      </c>
      <c r="F72" s="31">
        <f t="shared" si="10"/>
        <v>93</v>
      </c>
      <c r="G72" s="31">
        <f t="shared" si="10"/>
        <v>15</v>
      </c>
      <c r="H72" s="31">
        <f t="shared" si="10"/>
        <v>108</v>
      </c>
      <c r="I72" s="31">
        <f t="shared" si="11"/>
        <v>36</v>
      </c>
      <c r="J72" s="31">
        <f t="shared" si="12"/>
        <v>36</v>
      </c>
      <c r="K72" s="31">
        <f t="shared" si="13"/>
        <v>36</v>
      </c>
      <c r="L72" s="31">
        <f t="shared" si="14"/>
        <v>36</v>
      </c>
      <c r="M72" s="31">
        <f t="shared" si="15"/>
        <v>252</v>
      </c>
    </row>
    <row r="73" spans="1:13" ht="16.5" customHeight="1" x14ac:dyDescent="0.2">
      <c r="A73" s="97" t="s">
        <v>6</v>
      </c>
      <c r="B73" s="79" t="s">
        <v>194</v>
      </c>
      <c r="C73" s="31">
        <v>38</v>
      </c>
      <c r="D73" s="31">
        <v>16</v>
      </c>
      <c r="E73" s="31">
        <f t="shared" si="9"/>
        <v>54</v>
      </c>
      <c r="F73" s="31">
        <f t="shared" si="10"/>
        <v>114</v>
      </c>
      <c r="G73" s="31">
        <f t="shared" si="10"/>
        <v>48</v>
      </c>
      <c r="H73" s="31">
        <f t="shared" si="10"/>
        <v>162</v>
      </c>
      <c r="I73" s="31">
        <f t="shared" si="11"/>
        <v>54</v>
      </c>
      <c r="J73" s="31">
        <f t="shared" si="12"/>
        <v>54</v>
      </c>
      <c r="K73" s="31">
        <f t="shared" si="13"/>
        <v>54</v>
      </c>
      <c r="L73" s="31">
        <f t="shared" si="14"/>
        <v>54</v>
      </c>
      <c r="M73" s="31">
        <f t="shared" si="15"/>
        <v>378</v>
      </c>
    </row>
    <row r="74" spans="1:13" ht="16.5" customHeight="1" x14ac:dyDescent="0.2">
      <c r="A74" s="97"/>
      <c r="B74" s="79" t="s">
        <v>195</v>
      </c>
      <c r="C74" s="31">
        <v>13</v>
      </c>
      <c r="D74" s="31">
        <v>3</v>
      </c>
      <c r="E74" s="31">
        <f t="shared" si="9"/>
        <v>16</v>
      </c>
      <c r="F74" s="31">
        <f t="shared" si="10"/>
        <v>39</v>
      </c>
      <c r="G74" s="31">
        <f t="shared" si="10"/>
        <v>9</v>
      </c>
      <c r="H74" s="31">
        <f t="shared" si="10"/>
        <v>48</v>
      </c>
      <c r="I74" s="31">
        <f t="shared" si="11"/>
        <v>16</v>
      </c>
      <c r="J74" s="31">
        <f t="shared" si="12"/>
        <v>16</v>
      </c>
      <c r="K74" s="31">
        <f t="shared" si="13"/>
        <v>16</v>
      </c>
      <c r="L74" s="31">
        <f t="shared" si="14"/>
        <v>16</v>
      </c>
      <c r="M74" s="31">
        <f t="shared" si="15"/>
        <v>112</v>
      </c>
    </row>
    <row r="75" spans="1:13" ht="16.5" customHeight="1" x14ac:dyDescent="0.2">
      <c r="A75" s="97"/>
      <c r="B75" s="79" t="s">
        <v>153</v>
      </c>
      <c r="C75" s="31">
        <v>14</v>
      </c>
      <c r="D75" s="31">
        <v>4</v>
      </c>
      <c r="E75" s="31">
        <f t="shared" si="9"/>
        <v>18</v>
      </c>
      <c r="F75" s="31">
        <f t="shared" si="10"/>
        <v>42</v>
      </c>
      <c r="G75" s="31">
        <f t="shared" si="10"/>
        <v>12</v>
      </c>
      <c r="H75" s="31">
        <f t="shared" si="10"/>
        <v>54</v>
      </c>
      <c r="I75" s="31">
        <f t="shared" si="11"/>
        <v>18</v>
      </c>
      <c r="J75" s="31">
        <f t="shared" si="12"/>
        <v>18</v>
      </c>
      <c r="K75" s="31">
        <f t="shared" si="13"/>
        <v>18</v>
      </c>
      <c r="L75" s="31">
        <f t="shared" si="14"/>
        <v>18</v>
      </c>
      <c r="M75" s="31">
        <f t="shared" si="15"/>
        <v>126</v>
      </c>
    </row>
    <row r="76" spans="1:13" ht="16.5" customHeight="1" x14ac:dyDescent="0.2">
      <c r="A76" s="97"/>
      <c r="B76" s="79" t="s">
        <v>154</v>
      </c>
      <c r="C76" s="31">
        <v>19</v>
      </c>
      <c r="D76" s="31">
        <v>0</v>
      </c>
      <c r="E76" s="31">
        <f t="shared" si="9"/>
        <v>19</v>
      </c>
      <c r="F76" s="31">
        <f t="shared" si="10"/>
        <v>57</v>
      </c>
      <c r="G76" s="31">
        <f t="shared" si="10"/>
        <v>0</v>
      </c>
      <c r="H76" s="31">
        <f t="shared" si="10"/>
        <v>57</v>
      </c>
      <c r="I76" s="31">
        <f t="shared" si="11"/>
        <v>19</v>
      </c>
      <c r="J76" s="31">
        <f t="shared" si="12"/>
        <v>19</v>
      </c>
      <c r="K76" s="31">
        <f t="shared" si="13"/>
        <v>19</v>
      </c>
      <c r="L76" s="31">
        <f t="shared" si="14"/>
        <v>19</v>
      </c>
      <c r="M76" s="31">
        <f t="shared" si="15"/>
        <v>133</v>
      </c>
    </row>
    <row r="77" spans="1:13" ht="16.5" customHeight="1" x14ac:dyDescent="0.2">
      <c r="A77" s="97" t="s">
        <v>16</v>
      </c>
      <c r="B77" s="79" t="s">
        <v>90</v>
      </c>
      <c r="C77" s="31">
        <v>20</v>
      </c>
      <c r="D77" s="31">
        <v>0</v>
      </c>
      <c r="E77" s="31">
        <f t="shared" si="9"/>
        <v>20</v>
      </c>
      <c r="F77" s="31">
        <f t="shared" si="10"/>
        <v>60</v>
      </c>
      <c r="G77" s="31">
        <f t="shared" si="10"/>
        <v>0</v>
      </c>
      <c r="H77" s="31">
        <f t="shared" si="10"/>
        <v>60</v>
      </c>
      <c r="I77" s="31">
        <f t="shared" si="11"/>
        <v>20</v>
      </c>
      <c r="J77" s="31">
        <f t="shared" si="12"/>
        <v>20</v>
      </c>
      <c r="K77" s="31">
        <f t="shared" si="13"/>
        <v>20</v>
      </c>
      <c r="L77" s="31">
        <f t="shared" si="14"/>
        <v>20</v>
      </c>
      <c r="M77" s="31">
        <f t="shared" si="15"/>
        <v>140</v>
      </c>
    </row>
    <row r="78" spans="1:13" ht="16.5" customHeight="1" x14ac:dyDescent="0.2">
      <c r="A78" s="97"/>
      <c r="B78" s="79" t="s">
        <v>91</v>
      </c>
      <c r="C78" s="31">
        <v>19</v>
      </c>
      <c r="D78" s="31">
        <v>0</v>
      </c>
      <c r="E78" s="31">
        <f t="shared" si="9"/>
        <v>19</v>
      </c>
      <c r="F78" s="31">
        <f t="shared" ref="F78:H84" si="16">C78*3</f>
        <v>57</v>
      </c>
      <c r="G78" s="31">
        <f t="shared" si="16"/>
        <v>0</v>
      </c>
      <c r="H78" s="31">
        <f t="shared" si="16"/>
        <v>57</v>
      </c>
      <c r="I78" s="31">
        <f t="shared" si="11"/>
        <v>19</v>
      </c>
      <c r="J78" s="31">
        <f t="shared" si="12"/>
        <v>19</v>
      </c>
      <c r="K78" s="31">
        <f t="shared" si="13"/>
        <v>19</v>
      </c>
      <c r="L78" s="31">
        <f t="shared" si="14"/>
        <v>19</v>
      </c>
      <c r="M78" s="31">
        <f t="shared" si="15"/>
        <v>133</v>
      </c>
    </row>
    <row r="79" spans="1:13" ht="16.5" customHeight="1" x14ac:dyDescent="0.2">
      <c r="A79" s="97"/>
      <c r="B79" s="79" t="s">
        <v>92</v>
      </c>
      <c r="C79" s="31">
        <v>8</v>
      </c>
      <c r="D79" s="31">
        <v>0</v>
      </c>
      <c r="E79" s="31">
        <f t="shared" si="9"/>
        <v>8</v>
      </c>
      <c r="F79" s="31">
        <f t="shared" si="16"/>
        <v>24</v>
      </c>
      <c r="G79" s="31">
        <f t="shared" si="16"/>
        <v>0</v>
      </c>
      <c r="H79" s="31">
        <f t="shared" si="16"/>
        <v>24</v>
      </c>
      <c r="I79" s="31">
        <f t="shared" si="11"/>
        <v>8</v>
      </c>
      <c r="J79" s="31">
        <f t="shared" si="12"/>
        <v>8</v>
      </c>
      <c r="K79" s="31">
        <f t="shared" si="13"/>
        <v>8</v>
      </c>
      <c r="L79" s="31">
        <f t="shared" si="14"/>
        <v>8</v>
      </c>
      <c r="M79" s="31">
        <f t="shared" si="15"/>
        <v>56</v>
      </c>
    </row>
    <row r="80" spans="1:13" ht="16.5" customHeight="1" x14ac:dyDescent="0.2">
      <c r="A80" s="97"/>
      <c r="B80" s="79" t="s">
        <v>93</v>
      </c>
      <c r="C80" s="31">
        <v>15</v>
      </c>
      <c r="D80" s="31">
        <v>1</v>
      </c>
      <c r="E80" s="31">
        <f t="shared" si="9"/>
        <v>16</v>
      </c>
      <c r="F80" s="31">
        <f t="shared" si="16"/>
        <v>45</v>
      </c>
      <c r="G80" s="31">
        <f t="shared" si="16"/>
        <v>3</v>
      </c>
      <c r="H80" s="31">
        <f t="shared" si="16"/>
        <v>48</v>
      </c>
      <c r="I80" s="31">
        <f t="shared" si="11"/>
        <v>16</v>
      </c>
      <c r="J80" s="31">
        <f t="shared" si="12"/>
        <v>16</v>
      </c>
      <c r="K80" s="31">
        <f t="shared" si="13"/>
        <v>16</v>
      </c>
      <c r="L80" s="31">
        <f t="shared" si="14"/>
        <v>16</v>
      </c>
      <c r="M80" s="31">
        <f t="shared" si="15"/>
        <v>112</v>
      </c>
    </row>
    <row r="81" spans="1:13" ht="16.5" customHeight="1" x14ac:dyDescent="0.2">
      <c r="A81" s="97" t="s">
        <v>94</v>
      </c>
      <c r="B81" s="79" t="s">
        <v>45</v>
      </c>
      <c r="C81" s="31">
        <v>23</v>
      </c>
      <c r="D81" s="31">
        <v>0</v>
      </c>
      <c r="E81" s="31">
        <f t="shared" si="9"/>
        <v>23</v>
      </c>
      <c r="F81" s="31">
        <f t="shared" si="16"/>
        <v>69</v>
      </c>
      <c r="G81" s="31">
        <f t="shared" si="16"/>
        <v>0</v>
      </c>
      <c r="H81" s="31">
        <f t="shared" si="16"/>
        <v>69</v>
      </c>
      <c r="I81" s="31">
        <f t="shared" si="11"/>
        <v>23</v>
      </c>
      <c r="J81" s="31">
        <f t="shared" si="12"/>
        <v>23</v>
      </c>
      <c r="K81" s="31">
        <f t="shared" si="13"/>
        <v>23</v>
      </c>
      <c r="L81" s="31">
        <f t="shared" si="14"/>
        <v>23</v>
      </c>
      <c r="M81" s="31">
        <f t="shared" si="15"/>
        <v>161</v>
      </c>
    </row>
    <row r="82" spans="1:13" ht="16.5" customHeight="1" x14ac:dyDescent="0.2">
      <c r="A82" s="97"/>
      <c r="B82" s="79" t="s">
        <v>95</v>
      </c>
      <c r="C82" s="31">
        <v>24</v>
      </c>
      <c r="D82" s="31">
        <v>0</v>
      </c>
      <c r="E82" s="31">
        <f t="shared" si="9"/>
        <v>24</v>
      </c>
      <c r="F82" s="31">
        <f t="shared" si="16"/>
        <v>72</v>
      </c>
      <c r="G82" s="31">
        <f t="shared" si="16"/>
        <v>0</v>
      </c>
      <c r="H82" s="31">
        <f t="shared" si="16"/>
        <v>72</v>
      </c>
      <c r="I82" s="31">
        <f t="shared" si="11"/>
        <v>24</v>
      </c>
      <c r="J82" s="31">
        <f t="shared" si="12"/>
        <v>24</v>
      </c>
      <c r="K82" s="31">
        <f t="shared" si="13"/>
        <v>24</v>
      </c>
      <c r="L82" s="31">
        <f t="shared" si="14"/>
        <v>24</v>
      </c>
      <c r="M82" s="31">
        <f t="shared" si="15"/>
        <v>168</v>
      </c>
    </row>
    <row r="83" spans="1:13" ht="16.5" customHeight="1" x14ac:dyDescent="0.2">
      <c r="A83" s="102" t="s">
        <v>96</v>
      </c>
      <c r="B83" s="79" t="s">
        <v>46</v>
      </c>
      <c r="C83" s="31">
        <v>40</v>
      </c>
      <c r="D83" s="31">
        <v>0</v>
      </c>
      <c r="E83" s="31">
        <f t="shared" si="9"/>
        <v>40</v>
      </c>
      <c r="F83" s="31">
        <f t="shared" si="16"/>
        <v>120</v>
      </c>
      <c r="G83" s="31">
        <f t="shared" si="16"/>
        <v>0</v>
      </c>
      <c r="H83" s="31">
        <f t="shared" si="16"/>
        <v>120</v>
      </c>
      <c r="I83" s="31">
        <f t="shared" si="11"/>
        <v>40</v>
      </c>
      <c r="J83" s="31">
        <f t="shared" si="12"/>
        <v>40</v>
      </c>
      <c r="K83" s="31">
        <f t="shared" si="13"/>
        <v>40</v>
      </c>
      <c r="L83" s="31">
        <f t="shared" si="14"/>
        <v>40</v>
      </c>
      <c r="M83" s="31">
        <f t="shared" si="15"/>
        <v>280</v>
      </c>
    </row>
    <row r="84" spans="1:13" ht="16.5" customHeight="1" x14ac:dyDescent="0.2">
      <c r="A84" s="102"/>
      <c r="B84" s="79" t="s">
        <v>97</v>
      </c>
      <c r="C84" s="31">
        <v>12</v>
      </c>
      <c r="D84" s="31">
        <v>0</v>
      </c>
      <c r="E84" s="31">
        <f t="shared" si="9"/>
        <v>12</v>
      </c>
      <c r="F84" s="31">
        <f t="shared" si="16"/>
        <v>36</v>
      </c>
      <c r="G84" s="31">
        <f t="shared" si="16"/>
        <v>0</v>
      </c>
      <c r="H84" s="31">
        <f t="shared" si="16"/>
        <v>36</v>
      </c>
      <c r="I84" s="31">
        <f t="shared" si="11"/>
        <v>12</v>
      </c>
      <c r="J84" s="31">
        <f t="shared" si="12"/>
        <v>12</v>
      </c>
      <c r="K84" s="31">
        <f t="shared" si="13"/>
        <v>12</v>
      </c>
      <c r="L84" s="31">
        <f t="shared" si="14"/>
        <v>12</v>
      </c>
      <c r="M84" s="31">
        <f t="shared" si="15"/>
        <v>84</v>
      </c>
    </row>
    <row r="85" spans="1:13" x14ac:dyDescent="0.2">
      <c r="A85" s="70"/>
      <c r="B85" s="71"/>
      <c r="C85" s="74"/>
      <c r="D85" s="74"/>
      <c r="E85" s="75"/>
      <c r="F85" s="75"/>
      <c r="G85" s="75"/>
      <c r="H85" s="75"/>
      <c r="I85" s="75"/>
      <c r="J85" s="75"/>
      <c r="K85" s="75"/>
      <c r="L85" s="75"/>
      <c r="M85" s="65" t="s">
        <v>129</v>
      </c>
    </row>
    <row r="86" spans="1:13" ht="60" customHeight="1" x14ac:dyDescent="0.2">
      <c r="A86" s="88" t="s">
        <v>234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1:13" s="66" customFormat="1" ht="12.95" customHeight="1" x14ac:dyDescent="0.2">
      <c r="A87" s="83" t="s">
        <v>236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86" t="s">
        <v>170</v>
      </c>
    </row>
    <row r="88" spans="1:13" ht="23.25" customHeight="1" x14ac:dyDescent="0.2">
      <c r="A88" s="99" t="s">
        <v>0</v>
      </c>
      <c r="B88" s="99" t="s">
        <v>215</v>
      </c>
      <c r="C88" s="98" t="s">
        <v>173</v>
      </c>
      <c r="D88" s="98" t="s">
        <v>80</v>
      </c>
      <c r="E88" s="98" t="s">
        <v>130</v>
      </c>
      <c r="F88" s="98" t="s">
        <v>216</v>
      </c>
      <c r="G88" s="98"/>
      <c r="H88" s="98"/>
      <c r="I88" s="99" t="s">
        <v>78</v>
      </c>
      <c r="J88" s="99"/>
      <c r="K88" s="99"/>
      <c r="L88" s="99"/>
      <c r="M88" s="100" t="s">
        <v>172</v>
      </c>
    </row>
    <row r="89" spans="1:13" ht="25.5" customHeight="1" x14ac:dyDescent="0.2">
      <c r="A89" s="99"/>
      <c r="B89" s="99"/>
      <c r="C89" s="98"/>
      <c r="D89" s="98"/>
      <c r="E89" s="98"/>
      <c r="F89" s="81" t="s">
        <v>173</v>
      </c>
      <c r="G89" s="81" t="s">
        <v>80</v>
      </c>
      <c r="H89" s="81" t="s">
        <v>130</v>
      </c>
      <c r="I89" s="80" t="s">
        <v>47</v>
      </c>
      <c r="J89" s="82" t="s">
        <v>174</v>
      </c>
      <c r="K89" s="80" t="s">
        <v>48</v>
      </c>
      <c r="L89" s="80" t="s">
        <v>23</v>
      </c>
      <c r="M89" s="100"/>
    </row>
    <row r="90" spans="1:13" ht="16.5" customHeight="1" x14ac:dyDescent="0.2">
      <c r="A90" s="97" t="s">
        <v>120</v>
      </c>
      <c r="B90" s="79" t="s">
        <v>121</v>
      </c>
      <c r="C90" s="31">
        <v>29</v>
      </c>
      <c r="D90" s="31">
        <v>7</v>
      </c>
      <c r="E90" s="31">
        <f t="shared" ref="E90:E112" si="17">SUM(C90:D90)</f>
        <v>36</v>
      </c>
      <c r="F90" s="31">
        <f t="shared" ref="F90:H112" si="18">C90*3</f>
        <v>87</v>
      </c>
      <c r="G90" s="31">
        <f t="shared" si="18"/>
        <v>21</v>
      </c>
      <c r="H90" s="31">
        <f t="shared" si="18"/>
        <v>108</v>
      </c>
      <c r="I90" s="31">
        <f t="shared" ref="I90:I112" si="19">E90*1</f>
        <v>36</v>
      </c>
      <c r="J90" s="31">
        <f t="shared" ref="J90:J112" si="20">E90*1</f>
        <v>36</v>
      </c>
      <c r="K90" s="31">
        <f t="shared" ref="K90:K112" si="21">E90*1</f>
        <v>36</v>
      </c>
      <c r="L90" s="31">
        <f t="shared" ref="L90:L112" si="22">E90*1</f>
        <v>36</v>
      </c>
      <c r="M90" s="31">
        <f>SUM(H90,I90,J90,K90,L90)</f>
        <v>252</v>
      </c>
    </row>
    <row r="91" spans="1:13" ht="16.5" customHeight="1" x14ac:dyDescent="0.2">
      <c r="A91" s="97"/>
      <c r="B91" s="79" t="s">
        <v>122</v>
      </c>
      <c r="C91" s="31">
        <v>11</v>
      </c>
      <c r="D91" s="31">
        <v>7</v>
      </c>
      <c r="E91" s="31">
        <f t="shared" si="17"/>
        <v>18</v>
      </c>
      <c r="F91" s="31">
        <f t="shared" si="18"/>
        <v>33</v>
      </c>
      <c r="G91" s="31">
        <f t="shared" si="18"/>
        <v>21</v>
      </c>
      <c r="H91" s="31">
        <f t="shared" si="18"/>
        <v>54</v>
      </c>
      <c r="I91" s="31">
        <f t="shared" si="19"/>
        <v>18</v>
      </c>
      <c r="J91" s="31">
        <f t="shared" si="20"/>
        <v>18</v>
      </c>
      <c r="K91" s="31">
        <f t="shared" si="21"/>
        <v>18</v>
      </c>
      <c r="L91" s="31">
        <f t="shared" si="22"/>
        <v>18</v>
      </c>
      <c r="M91" s="31">
        <f>SUM(H91,I91,J91,K91,L91)</f>
        <v>126</v>
      </c>
    </row>
    <row r="92" spans="1:13" ht="16.5" customHeight="1" x14ac:dyDescent="0.2">
      <c r="A92" s="97"/>
      <c r="B92" s="79" t="s">
        <v>123</v>
      </c>
      <c r="C92" s="31">
        <v>27</v>
      </c>
      <c r="D92" s="31">
        <v>0</v>
      </c>
      <c r="E92" s="31">
        <f t="shared" si="17"/>
        <v>27</v>
      </c>
      <c r="F92" s="31">
        <f t="shared" si="18"/>
        <v>81</v>
      </c>
      <c r="G92" s="31">
        <f t="shared" si="18"/>
        <v>0</v>
      </c>
      <c r="H92" s="31">
        <f t="shared" si="18"/>
        <v>81</v>
      </c>
      <c r="I92" s="31">
        <f t="shared" si="19"/>
        <v>27</v>
      </c>
      <c r="J92" s="31">
        <f t="shared" si="20"/>
        <v>27</v>
      </c>
      <c r="K92" s="31">
        <f t="shared" si="21"/>
        <v>27</v>
      </c>
      <c r="L92" s="31">
        <f t="shared" si="22"/>
        <v>27</v>
      </c>
      <c r="M92" s="31">
        <f>SUM(H92,I92,J92,K92,L92)</f>
        <v>189</v>
      </c>
    </row>
    <row r="93" spans="1:13" ht="16.5" customHeight="1" x14ac:dyDescent="0.2">
      <c r="A93" s="97" t="s">
        <v>62</v>
      </c>
      <c r="B93" s="79" t="s">
        <v>62</v>
      </c>
      <c r="C93" s="31">
        <v>33</v>
      </c>
      <c r="D93" s="31">
        <v>4</v>
      </c>
      <c r="E93" s="31">
        <f t="shared" si="17"/>
        <v>37</v>
      </c>
      <c r="F93" s="31">
        <f t="shared" si="18"/>
        <v>99</v>
      </c>
      <c r="G93" s="31">
        <f t="shared" si="18"/>
        <v>12</v>
      </c>
      <c r="H93" s="31">
        <f t="shared" si="18"/>
        <v>111</v>
      </c>
      <c r="I93" s="31">
        <f t="shared" si="19"/>
        <v>37</v>
      </c>
      <c r="J93" s="31">
        <f t="shared" si="20"/>
        <v>37</v>
      </c>
      <c r="K93" s="31">
        <f t="shared" si="21"/>
        <v>37</v>
      </c>
      <c r="L93" s="31">
        <f t="shared" si="22"/>
        <v>37</v>
      </c>
      <c r="M93" s="31">
        <f>SUM(H93,I93,J93,K93,L93)</f>
        <v>259</v>
      </c>
    </row>
    <row r="94" spans="1:13" ht="16.5" customHeight="1" x14ac:dyDescent="0.2">
      <c r="A94" s="97"/>
      <c r="B94" s="79" t="s">
        <v>98</v>
      </c>
      <c r="C94" s="31">
        <v>36</v>
      </c>
      <c r="D94" s="31">
        <v>0</v>
      </c>
      <c r="E94" s="31">
        <f t="shared" si="17"/>
        <v>36</v>
      </c>
      <c r="F94" s="31">
        <f t="shared" si="18"/>
        <v>108</v>
      </c>
      <c r="G94" s="31">
        <f t="shared" si="18"/>
        <v>0</v>
      </c>
      <c r="H94" s="31">
        <f t="shared" si="18"/>
        <v>108</v>
      </c>
      <c r="I94" s="31">
        <f t="shared" si="19"/>
        <v>36</v>
      </c>
      <c r="J94" s="31">
        <f t="shared" si="20"/>
        <v>36</v>
      </c>
      <c r="K94" s="31">
        <f t="shared" si="21"/>
        <v>36</v>
      </c>
      <c r="L94" s="31">
        <f t="shared" si="22"/>
        <v>36</v>
      </c>
      <c r="M94" s="31">
        <f t="shared" ref="M94:M112" si="23">SUM(H94,I94,J94,K94,L94)</f>
        <v>252</v>
      </c>
    </row>
    <row r="95" spans="1:13" ht="16.5" customHeight="1" x14ac:dyDescent="0.2">
      <c r="A95" s="97"/>
      <c r="B95" s="79" t="s">
        <v>99</v>
      </c>
      <c r="C95" s="31">
        <v>20</v>
      </c>
      <c r="D95" s="31">
        <v>3</v>
      </c>
      <c r="E95" s="31">
        <f t="shared" si="17"/>
        <v>23</v>
      </c>
      <c r="F95" s="31">
        <f t="shared" si="18"/>
        <v>60</v>
      </c>
      <c r="G95" s="31">
        <f t="shared" si="18"/>
        <v>9</v>
      </c>
      <c r="H95" s="31">
        <f t="shared" si="18"/>
        <v>69</v>
      </c>
      <c r="I95" s="31">
        <f t="shared" si="19"/>
        <v>23</v>
      </c>
      <c r="J95" s="31">
        <f t="shared" si="20"/>
        <v>23</v>
      </c>
      <c r="K95" s="31">
        <f t="shared" si="21"/>
        <v>23</v>
      </c>
      <c r="L95" s="31">
        <f t="shared" si="22"/>
        <v>23</v>
      </c>
      <c r="M95" s="31">
        <f t="shared" si="23"/>
        <v>161</v>
      </c>
    </row>
    <row r="96" spans="1:13" ht="16.5" customHeight="1" x14ac:dyDescent="0.2">
      <c r="A96" s="97"/>
      <c r="B96" s="79" t="s">
        <v>196</v>
      </c>
      <c r="C96" s="31">
        <v>5</v>
      </c>
      <c r="D96" s="31">
        <v>0</v>
      </c>
      <c r="E96" s="31">
        <f t="shared" si="17"/>
        <v>5</v>
      </c>
      <c r="F96" s="31">
        <f t="shared" si="18"/>
        <v>15</v>
      </c>
      <c r="G96" s="31">
        <f t="shared" si="18"/>
        <v>0</v>
      </c>
      <c r="H96" s="31">
        <f t="shared" si="18"/>
        <v>15</v>
      </c>
      <c r="I96" s="31">
        <f t="shared" si="19"/>
        <v>5</v>
      </c>
      <c r="J96" s="31">
        <f t="shared" si="20"/>
        <v>5</v>
      </c>
      <c r="K96" s="31">
        <f t="shared" si="21"/>
        <v>5</v>
      </c>
      <c r="L96" s="31">
        <f t="shared" si="22"/>
        <v>5</v>
      </c>
      <c r="M96" s="31">
        <f t="shared" si="23"/>
        <v>35</v>
      </c>
    </row>
    <row r="97" spans="1:13" ht="16.5" customHeight="1" x14ac:dyDescent="0.2">
      <c r="A97" s="97" t="s">
        <v>22</v>
      </c>
      <c r="B97" s="79" t="s">
        <v>63</v>
      </c>
      <c r="C97" s="31">
        <v>24</v>
      </c>
      <c r="D97" s="31">
        <v>9</v>
      </c>
      <c r="E97" s="31">
        <f t="shared" si="17"/>
        <v>33</v>
      </c>
      <c r="F97" s="31">
        <f t="shared" si="18"/>
        <v>72</v>
      </c>
      <c r="G97" s="31">
        <f t="shared" si="18"/>
        <v>27</v>
      </c>
      <c r="H97" s="31">
        <f t="shared" si="18"/>
        <v>99</v>
      </c>
      <c r="I97" s="31">
        <f t="shared" si="19"/>
        <v>33</v>
      </c>
      <c r="J97" s="31">
        <f t="shared" si="20"/>
        <v>33</v>
      </c>
      <c r="K97" s="31">
        <f t="shared" si="21"/>
        <v>33</v>
      </c>
      <c r="L97" s="31">
        <f t="shared" si="22"/>
        <v>33</v>
      </c>
      <c r="M97" s="31">
        <f t="shared" si="23"/>
        <v>231</v>
      </c>
    </row>
    <row r="98" spans="1:13" ht="16.5" customHeight="1" x14ac:dyDescent="0.2">
      <c r="A98" s="97"/>
      <c r="B98" s="79" t="s">
        <v>64</v>
      </c>
      <c r="C98" s="31">
        <v>25</v>
      </c>
      <c r="D98" s="31">
        <v>6</v>
      </c>
      <c r="E98" s="31">
        <f t="shared" si="17"/>
        <v>31</v>
      </c>
      <c r="F98" s="31">
        <f t="shared" si="18"/>
        <v>75</v>
      </c>
      <c r="G98" s="31">
        <f t="shared" si="18"/>
        <v>18</v>
      </c>
      <c r="H98" s="31">
        <f t="shared" si="18"/>
        <v>93</v>
      </c>
      <c r="I98" s="31">
        <f t="shared" si="19"/>
        <v>31</v>
      </c>
      <c r="J98" s="31">
        <f t="shared" si="20"/>
        <v>31</v>
      </c>
      <c r="K98" s="31">
        <f t="shared" si="21"/>
        <v>31</v>
      </c>
      <c r="L98" s="31">
        <f t="shared" si="22"/>
        <v>31</v>
      </c>
      <c r="M98" s="31">
        <f t="shared" si="23"/>
        <v>217</v>
      </c>
    </row>
    <row r="99" spans="1:13" ht="16.5" customHeight="1" x14ac:dyDescent="0.2">
      <c r="A99" s="97"/>
      <c r="B99" s="79" t="s">
        <v>100</v>
      </c>
      <c r="C99" s="31">
        <v>18</v>
      </c>
      <c r="D99" s="31">
        <v>0</v>
      </c>
      <c r="E99" s="31">
        <f t="shared" si="17"/>
        <v>18</v>
      </c>
      <c r="F99" s="31">
        <f t="shared" si="18"/>
        <v>54</v>
      </c>
      <c r="G99" s="31">
        <f t="shared" si="18"/>
        <v>0</v>
      </c>
      <c r="H99" s="31">
        <f t="shared" si="18"/>
        <v>54</v>
      </c>
      <c r="I99" s="31">
        <f t="shared" si="19"/>
        <v>18</v>
      </c>
      <c r="J99" s="31">
        <f t="shared" si="20"/>
        <v>18</v>
      </c>
      <c r="K99" s="31">
        <f t="shared" si="21"/>
        <v>18</v>
      </c>
      <c r="L99" s="31">
        <f t="shared" si="22"/>
        <v>18</v>
      </c>
      <c r="M99" s="31">
        <f t="shared" si="23"/>
        <v>126</v>
      </c>
    </row>
    <row r="100" spans="1:13" ht="16.5" customHeight="1" x14ac:dyDescent="0.2">
      <c r="A100" s="97" t="s">
        <v>14</v>
      </c>
      <c r="B100" s="79" t="s">
        <v>14</v>
      </c>
      <c r="C100" s="31">
        <v>49</v>
      </c>
      <c r="D100" s="31">
        <v>11</v>
      </c>
      <c r="E100" s="31">
        <f t="shared" si="17"/>
        <v>60</v>
      </c>
      <c r="F100" s="31">
        <f t="shared" si="18"/>
        <v>147</v>
      </c>
      <c r="G100" s="31">
        <f t="shared" si="18"/>
        <v>33</v>
      </c>
      <c r="H100" s="31">
        <f t="shared" si="18"/>
        <v>180</v>
      </c>
      <c r="I100" s="31">
        <f t="shared" si="19"/>
        <v>60</v>
      </c>
      <c r="J100" s="31">
        <f t="shared" si="20"/>
        <v>60</v>
      </c>
      <c r="K100" s="31">
        <f t="shared" si="21"/>
        <v>60</v>
      </c>
      <c r="L100" s="31">
        <f t="shared" si="22"/>
        <v>60</v>
      </c>
      <c r="M100" s="31">
        <f t="shared" si="23"/>
        <v>420</v>
      </c>
    </row>
    <row r="101" spans="1:13" ht="16.5" customHeight="1" x14ac:dyDescent="0.2">
      <c r="A101" s="97"/>
      <c r="B101" s="79" t="s">
        <v>34</v>
      </c>
      <c r="C101" s="31">
        <v>44</v>
      </c>
      <c r="D101" s="31">
        <v>4</v>
      </c>
      <c r="E101" s="31">
        <f t="shared" si="17"/>
        <v>48</v>
      </c>
      <c r="F101" s="31">
        <f t="shared" si="18"/>
        <v>132</v>
      </c>
      <c r="G101" s="31">
        <f t="shared" si="18"/>
        <v>12</v>
      </c>
      <c r="H101" s="31">
        <f t="shared" si="18"/>
        <v>144</v>
      </c>
      <c r="I101" s="31">
        <f t="shared" si="19"/>
        <v>48</v>
      </c>
      <c r="J101" s="31">
        <f t="shared" si="20"/>
        <v>48</v>
      </c>
      <c r="K101" s="31">
        <f t="shared" si="21"/>
        <v>48</v>
      </c>
      <c r="L101" s="31">
        <f t="shared" si="22"/>
        <v>48</v>
      </c>
      <c r="M101" s="31">
        <f t="shared" si="23"/>
        <v>336</v>
      </c>
    </row>
    <row r="102" spans="1:13" ht="16.5" customHeight="1" x14ac:dyDescent="0.2">
      <c r="A102" s="97"/>
      <c r="B102" s="79" t="s">
        <v>65</v>
      </c>
      <c r="C102" s="31">
        <v>25</v>
      </c>
      <c r="D102" s="31">
        <v>1</v>
      </c>
      <c r="E102" s="31">
        <f t="shared" si="17"/>
        <v>26</v>
      </c>
      <c r="F102" s="31">
        <f t="shared" si="18"/>
        <v>75</v>
      </c>
      <c r="G102" s="31">
        <f t="shared" si="18"/>
        <v>3</v>
      </c>
      <c r="H102" s="31">
        <f t="shared" si="18"/>
        <v>78</v>
      </c>
      <c r="I102" s="31">
        <f t="shared" si="19"/>
        <v>26</v>
      </c>
      <c r="J102" s="31">
        <f t="shared" si="20"/>
        <v>26</v>
      </c>
      <c r="K102" s="31">
        <f t="shared" si="21"/>
        <v>26</v>
      </c>
      <c r="L102" s="31">
        <f t="shared" si="22"/>
        <v>26</v>
      </c>
      <c r="M102" s="31">
        <f t="shared" si="23"/>
        <v>182</v>
      </c>
    </row>
    <row r="103" spans="1:13" ht="16.5" customHeight="1" x14ac:dyDescent="0.2">
      <c r="A103" s="97"/>
      <c r="B103" s="79" t="s">
        <v>101</v>
      </c>
      <c r="C103" s="31">
        <v>48</v>
      </c>
      <c r="D103" s="31">
        <v>3</v>
      </c>
      <c r="E103" s="31">
        <f t="shared" si="17"/>
        <v>51</v>
      </c>
      <c r="F103" s="31">
        <f t="shared" si="18"/>
        <v>144</v>
      </c>
      <c r="G103" s="31">
        <f t="shared" si="18"/>
        <v>9</v>
      </c>
      <c r="H103" s="31">
        <f t="shared" si="18"/>
        <v>153</v>
      </c>
      <c r="I103" s="31">
        <f t="shared" si="19"/>
        <v>51</v>
      </c>
      <c r="J103" s="31">
        <f t="shared" si="20"/>
        <v>51</v>
      </c>
      <c r="K103" s="31">
        <f t="shared" si="21"/>
        <v>51</v>
      </c>
      <c r="L103" s="31">
        <f t="shared" si="22"/>
        <v>51</v>
      </c>
      <c r="M103" s="31">
        <f t="shared" si="23"/>
        <v>357</v>
      </c>
    </row>
    <row r="104" spans="1:13" ht="16.5" customHeight="1" x14ac:dyDescent="0.2">
      <c r="A104" s="97"/>
      <c r="B104" s="79" t="s">
        <v>102</v>
      </c>
      <c r="C104" s="31">
        <v>8</v>
      </c>
      <c r="D104" s="31">
        <v>1</v>
      </c>
      <c r="E104" s="31">
        <f t="shared" si="17"/>
        <v>9</v>
      </c>
      <c r="F104" s="31">
        <f t="shared" si="18"/>
        <v>24</v>
      </c>
      <c r="G104" s="31">
        <f t="shared" si="18"/>
        <v>3</v>
      </c>
      <c r="H104" s="31">
        <f t="shared" si="18"/>
        <v>27</v>
      </c>
      <c r="I104" s="31">
        <f t="shared" si="19"/>
        <v>9</v>
      </c>
      <c r="J104" s="31">
        <f t="shared" si="20"/>
        <v>9</v>
      </c>
      <c r="K104" s="31">
        <f t="shared" si="21"/>
        <v>9</v>
      </c>
      <c r="L104" s="31">
        <f t="shared" si="22"/>
        <v>9</v>
      </c>
      <c r="M104" s="31">
        <f t="shared" si="23"/>
        <v>63</v>
      </c>
    </row>
    <row r="105" spans="1:13" ht="16.5" customHeight="1" x14ac:dyDescent="0.2">
      <c r="A105" s="97" t="s">
        <v>4</v>
      </c>
      <c r="B105" s="79" t="s">
        <v>197</v>
      </c>
      <c r="C105" s="31">
        <v>52</v>
      </c>
      <c r="D105" s="31">
        <v>39</v>
      </c>
      <c r="E105" s="31">
        <f t="shared" si="17"/>
        <v>91</v>
      </c>
      <c r="F105" s="31">
        <f t="shared" si="18"/>
        <v>156</v>
      </c>
      <c r="G105" s="31">
        <f t="shared" si="18"/>
        <v>117</v>
      </c>
      <c r="H105" s="31">
        <f t="shared" si="18"/>
        <v>273</v>
      </c>
      <c r="I105" s="31">
        <f t="shared" si="19"/>
        <v>91</v>
      </c>
      <c r="J105" s="31">
        <f t="shared" si="20"/>
        <v>91</v>
      </c>
      <c r="K105" s="31">
        <f t="shared" si="21"/>
        <v>91</v>
      </c>
      <c r="L105" s="31">
        <f t="shared" si="22"/>
        <v>91</v>
      </c>
      <c r="M105" s="31">
        <f t="shared" si="23"/>
        <v>637</v>
      </c>
    </row>
    <row r="106" spans="1:13" ht="16.5" customHeight="1" x14ac:dyDescent="0.2">
      <c r="A106" s="97"/>
      <c r="B106" s="79" t="s">
        <v>198</v>
      </c>
      <c r="C106" s="31">
        <v>27</v>
      </c>
      <c r="D106" s="31">
        <v>0</v>
      </c>
      <c r="E106" s="31">
        <f t="shared" si="17"/>
        <v>27</v>
      </c>
      <c r="F106" s="31">
        <f t="shared" si="18"/>
        <v>81</v>
      </c>
      <c r="G106" s="31">
        <f t="shared" si="18"/>
        <v>0</v>
      </c>
      <c r="H106" s="31">
        <f t="shared" si="18"/>
        <v>81</v>
      </c>
      <c r="I106" s="31">
        <f t="shared" si="19"/>
        <v>27</v>
      </c>
      <c r="J106" s="31">
        <f t="shared" si="20"/>
        <v>27</v>
      </c>
      <c r="K106" s="31">
        <f t="shared" si="21"/>
        <v>27</v>
      </c>
      <c r="L106" s="31">
        <f t="shared" si="22"/>
        <v>27</v>
      </c>
      <c r="M106" s="31">
        <f t="shared" si="23"/>
        <v>189</v>
      </c>
    </row>
    <row r="107" spans="1:13" ht="16.5" customHeight="1" x14ac:dyDescent="0.2">
      <c r="A107" s="97"/>
      <c r="B107" s="79" t="s">
        <v>199</v>
      </c>
      <c r="C107" s="31">
        <v>49</v>
      </c>
      <c r="D107" s="31">
        <v>6</v>
      </c>
      <c r="E107" s="31">
        <f t="shared" si="17"/>
        <v>55</v>
      </c>
      <c r="F107" s="31">
        <f t="shared" si="18"/>
        <v>147</v>
      </c>
      <c r="G107" s="31">
        <f t="shared" si="18"/>
        <v>18</v>
      </c>
      <c r="H107" s="31">
        <f t="shared" si="18"/>
        <v>165</v>
      </c>
      <c r="I107" s="31">
        <f t="shared" si="19"/>
        <v>55</v>
      </c>
      <c r="J107" s="31">
        <f t="shared" si="20"/>
        <v>55</v>
      </c>
      <c r="K107" s="31">
        <f t="shared" si="21"/>
        <v>55</v>
      </c>
      <c r="L107" s="31">
        <f t="shared" si="22"/>
        <v>55</v>
      </c>
      <c r="M107" s="31">
        <f t="shared" si="23"/>
        <v>385</v>
      </c>
    </row>
    <row r="108" spans="1:13" ht="16.5" customHeight="1" x14ac:dyDescent="0.2">
      <c r="A108" s="97"/>
      <c r="B108" s="79" t="s">
        <v>35</v>
      </c>
      <c r="C108" s="31">
        <v>24</v>
      </c>
      <c r="D108" s="31">
        <v>8</v>
      </c>
      <c r="E108" s="31">
        <f t="shared" si="17"/>
        <v>32</v>
      </c>
      <c r="F108" s="31">
        <f t="shared" si="18"/>
        <v>72</v>
      </c>
      <c r="G108" s="31">
        <f t="shared" si="18"/>
        <v>24</v>
      </c>
      <c r="H108" s="31">
        <f t="shared" si="18"/>
        <v>96</v>
      </c>
      <c r="I108" s="31">
        <f t="shared" si="19"/>
        <v>32</v>
      </c>
      <c r="J108" s="31">
        <f t="shared" si="20"/>
        <v>32</v>
      </c>
      <c r="K108" s="31">
        <f t="shared" si="21"/>
        <v>32</v>
      </c>
      <c r="L108" s="31">
        <f t="shared" si="22"/>
        <v>32</v>
      </c>
      <c r="M108" s="31">
        <f t="shared" si="23"/>
        <v>224</v>
      </c>
    </row>
    <row r="109" spans="1:13" ht="16.5" customHeight="1" x14ac:dyDescent="0.2">
      <c r="A109" s="97"/>
      <c r="B109" s="79" t="s">
        <v>161</v>
      </c>
      <c r="C109" s="31">
        <v>26</v>
      </c>
      <c r="D109" s="31">
        <v>0</v>
      </c>
      <c r="E109" s="31">
        <f t="shared" si="17"/>
        <v>26</v>
      </c>
      <c r="F109" s="31">
        <f t="shared" si="18"/>
        <v>78</v>
      </c>
      <c r="G109" s="31">
        <f t="shared" si="18"/>
        <v>0</v>
      </c>
      <c r="H109" s="31">
        <f t="shared" si="18"/>
        <v>78</v>
      </c>
      <c r="I109" s="31">
        <f t="shared" si="19"/>
        <v>26</v>
      </c>
      <c r="J109" s="31">
        <f t="shared" si="20"/>
        <v>26</v>
      </c>
      <c r="K109" s="31">
        <f t="shared" si="21"/>
        <v>26</v>
      </c>
      <c r="L109" s="31">
        <f t="shared" si="22"/>
        <v>26</v>
      </c>
      <c r="M109" s="31">
        <f t="shared" si="23"/>
        <v>182</v>
      </c>
    </row>
    <row r="110" spans="1:13" ht="16.5" customHeight="1" x14ac:dyDescent="0.2">
      <c r="A110" s="97" t="s">
        <v>108</v>
      </c>
      <c r="B110" s="79" t="s">
        <v>109</v>
      </c>
      <c r="C110" s="31">
        <v>20</v>
      </c>
      <c r="D110" s="31">
        <v>4</v>
      </c>
      <c r="E110" s="31">
        <f t="shared" si="17"/>
        <v>24</v>
      </c>
      <c r="F110" s="31">
        <f t="shared" si="18"/>
        <v>60</v>
      </c>
      <c r="G110" s="31">
        <f t="shared" si="18"/>
        <v>12</v>
      </c>
      <c r="H110" s="31">
        <f t="shared" si="18"/>
        <v>72</v>
      </c>
      <c r="I110" s="31">
        <f t="shared" si="19"/>
        <v>24</v>
      </c>
      <c r="J110" s="31">
        <f t="shared" si="20"/>
        <v>24</v>
      </c>
      <c r="K110" s="31">
        <f t="shared" si="21"/>
        <v>24</v>
      </c>
      <c r="L110" s="31">
        <f t="shared" si="22"/>
        <v>24</v>
      </c>
      <c r="M110" s="31">
        <f t="shared" si="23"/>
        <v>168</v>
      </c>
    </row>
    <row r="111" spans="1:13" ht="16.5" customHeight="1" x14ac:dyDescent="0.2">
      <c r="A111" s="97"/>
      <c r="B111" s="79" t="s">
        <v>110</v>
      </c>
      <c r="C111" s="31">
        <v>32</v>
      </c>
      <c r="D111" s="31">
        <v>2</v>
      </c>
      <c r="E111" s="31">
        <f t="shared" si="17"/>
        <v>34</v>
      </c>
      <c r="F111" s="31">
        <f t="shared" si="18"/>
        <v>96</v>
      </c>
      <c r="G111" s="31">
        <f t="shared" si="18"/>
        <v>6</v>
      </c>
      <c r="H111" s="31">
        <f t="shared" si="18"/>
        <v>102</v>
      </c>
      <c r="I111" s="31">
        <f t="shared" si="19"/>
        <v>34</v>
      </c>
      <c r="J111" s="31">
        <f t="shared" si="20"/>
        <v>34</v>
      </c>
      <c r="K111" s="31">
        <f t="shared" si="21"/>
        <v>34</v>
      </c>
      <c r="L111" s="31">
        <f t="shared" si="22"/>
        <v>34</v>
      </c>
      <c r="M111" s="31">
        <f t="shared" si="23"/>
        <v>238</v>
      </c>
    </row>
    <row r="112" spans="1:13" ht="16.5" customHeight="1" x14ac:dyDescent="0.2">
      <c r="A112" s="97"/>
      <c r="B112" s="79" t="s">
        <v>111</v>
      </c>
      <c r="C112" s="31">
        <v>6</v>
      </c>
      <c r="D112" s="31">
        <v>1</v>
      </c>
      <c r="E112" s="31">
        <f t="shared" si="17"/>
        <v>7</v>
      </c>
      <c r="F112" s="31">
        <f t="shared" si="18"/>
        <v>18</v>
      </c>
      <c r="G112" s="31">
        <f t="shared" si="18"/>
        <v>3</v>
      </c>
      <c r="H112" s="31">
        <f t="shared" si="18"/>
        <v>21</v>
      </c>
      <c r="I112" s="31">
        <f t="shared" si="19"/>
        <v>7</v>
      </c>
      <c r="J112" s="31">
        <f t="shared" si="20"/>
        <v>7</v>
      </c>
      <c r="K112" s="31">
        <f t="shared" si="21"/>
        <v>7</v>
      </c>
      <c r="L112" s="31">
        <f t="shared" si="22"/>
        <v>7</v>
      </c>
      <c r="M112" s="31">
        <f t="shared" si="23"/>
        <v>49</v>
      </c>
    </row>
    <row r="113" spans="1:13" x14ac:dyDescent="0.2">
      <c r="A113" s="70"/>
      <c r="B113" s="71"/>
      <c r="C113" s="74"/>
      <c r="D113" s="74"/>
      <c r="E113" s="75"/>
      <c r="F113" s="75"/>
      <c r="G113" s="75"/>
      <c r="H113" s="75"/>
      <c r="I113" s="75"/>
      <c r="J113" s="75"/>
      <c r="K113" s="75"/>
      <c r="L113" s="75"/>
      <c r="M113" s="65" t="s">
        <v>129</v>
      </c>
    </row>
    <row r="114" spans="1:13" ht="60" customHeight="1" x14ac:dyDescent="0.2">
      <c r="A114" s="88" t="s">
        <v>234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</row>
    <row r="115" spans="1:13" s="66" customFormat="1" ht="12.95" customHeight="1" x14ac:dyDescent="0.2">
      <c r="A115" s="83" t="s">
        <v>236</v>
      </c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86" t="s">
        <v>170</v>
      </c>
    </row>
    <row r="116" spans="1:13" ht="23.25" customHeight="1" x14ac:dyDescent="0.2">
      <c r="A116" s="99" t="s">
        <v>0</v>
      </c>
      <c r="B116" s="99" t="s">
        <v>215</v>
      </c>
      <c r="C116" s="98" t="s">
        <v>173</v>
      </c>
      <c r="D116" s="98" t="s">
        <v>80</v>
      </c>
      <c r="E116" s="98" t="s">
        <v>130</v>
      </c>
      <c r="F116" s="98" t="s">
        <v>216</v>
      </c>
      <c r="G116" s="98"/>
      <c r="H116" s="98"/>
      <c r="I116" s="99" t="s">
        <v>78</v>
      </c>
      <c r="J116" s="99"/>
      <c r="K116" s="99"/>
      <c r="L116" s="99"/>
      <c r="M116" s="100" t="s">
        <v>172</v>
      </c>
    </row>
    <row r="117" spans="1:13" ht="25.5" customHeight="1" x14ac:dyDescent="0.2">
      <c r="A117" s="99"/>
      <c r="B117" s="99"/>
      <c r="C117" s="98"/>
      <c r="D117" s="98"/>
      <c r="E117" s="98"/>
      <c r="F117" s="81" t="s">
        <v>173</v>
      </c>
      <c r="G117" s="81" t="s">
        <v>80</v>
      </c>
      <c r="H117" s="81" t="s">
        <v>130</v>
      </c>
      <c r="I117" s="80" t="s">
        <v>47</v>
      </c>
      <c r="J117" s="82" t="s">
        <v>174</v>
      </c>
      <c r="K117" s="80" t="s">
        <v>48</v>
      </c>
      <c r="L117" s="80" t="s">
        <v>23</v>
      </c>
      <c r="M117" s="100"/>
    </row>
    <row r="118" spans="1:13" ht="16.5" customHeight="1" x14ac:dyDescent="0.2">
      <c r="A118" s="97" t="s">
        <v>176</v>
      </c>
      <c r="B118" s="79" t="s">
        <v>213</v>
      </c>
      <c r="C118" s="31">
        <v>27</v>
      </c>
      <c r="D118" s="31">
        <v>3</v>
      </c>
      <c r="E118" s="31">
        <f>SUM(C118:D118)</f>
        <v>30</v>
      </c>
      <c r="F118" s="31">
        <f t="shared" ref="F118:H133" si="24">C118*3</f>
        <v>81</v>
      </c>
      <c r="G118" s="31">
        <f t="shared" si="24"/>
        <v>9</v>
      </c>
      <c r="H118" s="31">
        <f t="shared" si="24"/>
        <v>90</v>
      </c>
      <c r="I118" s="31">
        <f>E118*1</f>
        <v>30</v>
      </c>
      <c r="J118" s="31">
        <f>E118*1</f>
        <v>30</v>
      </c>
      <c r="K118" s="31">
        <f>E118*1</f>
        <v>30</v>
      </c>
      <c r="L118" s="31">
        <f>E118*1</f>
        <v>30</v>
      </c>
      <c r="M118" s="31">
        <f>SUM(H118,I118,J118,K118,L118)</f>
        <v>210</v>
      </c>
    </row>
    <row r="119" spans="1:13" ht="16.5" customHeight="1" x14ac:dyDescent="0.2">
      <c r="A119" s="97"/>
      <c r="B119" s="79" t="s">
        <v>115</v>
      </c>
      <c r="C119" s="31">
        <v>10</v>
      </c>
      <c r="D119" s="31">
        <v>1</v>
      </c>
      <c r="E119" s="31">
        <f>SUM(C119:D119)</f>
        <v>11</v>
      </c>
      <c r="F119" s="31">
        <f t="shared" si="24"/>
        <v>30</v>
      </c>
      <c r="G119" s="31">
        <f t="shared" si="24"/>
        <v>3</v>
      </c>
      <c r="H119" s="31">
        <f t="shared" si="24"/>
        <v>33</v>
      </c>
      <c r="I119" s="31">
        <f>E119*1</f>
        <v>11</v>
      </c>
      <c r="J119" s="31">
        <f>E119*1</f>
        <v>11</v>
      </c>
      <c r="K119" s="31">
        <f>E119*1</f>
        <v>11</v>
      </c>
      <c r="L119" s="31">
        <f>E119*1</f>
        <v>11</v>
      </c>
      <c r="M119" s="31">
        <f>SUM(H119,I119,J119,K119,L119)</f>
        <v>77</v>
      </c>
    </row>
    <row r="120" spans="1:13" ht="16.5" customHeight="1" x14ac:dyDescent="0.2">
      <c r="A120" s="97"/>
      <c r="B120" s="79" t="s">
        <v>116</v>
      </c>
      <c r="C120" s="31">
        <v>38</v>
      </c>
      <c r="D120" s="31">
        <v>2</v>
      </c>
      <c r="E120" s="31">
        <f>SUM(C120:D120)</f>
        <v>40</v>
      </c>
      <c r="F120" s="31">
        <f t="shared" si="24"/>
        <v>114</v>
      </c>
      <c r="G120" s="31">
        <f t="shared" si="24"/>
        <v>6</v>
      </c>
      <c r="H120" s="31">
        <f t="shared" si="24"/>
        <v>120</v>
      </c>
      <c r="I120" s="31">
        <f>E120*1</f>
        <v>40</v>
      </c>
      <c r="J120" s="31">
        <f>E120*1</f>
        <v>40</v>
      </c>
      <c r="K120" s="31">
        <f>E120*1</f>
        <v>40</v>
      </c>
      <c r="L120" s="31">
        <f>E120*1</f>
        <v>40</v>
      </c>
      <c r="M120" s="31">
        <f>SUM(H120,I120,J120,K120,L120)</f>
        <v>280</v>
      </c>
    </row>
    <row r="121" spans="1:13" ht="16.5" customHeight="1" x14ac:dyDescent="0.2">
      <c r="A121" s="97" t="s">
        <v>2</v>
      </c>
      <c r="B121" s="79" t="s">
        <v>2</v>
      </c>
      <c r="C121" s="31">
        <v>51</v>
      </c>
      <c r="D121" s="31">
        <v>11</v>
      </c>
      <c r="E121" s="31">
        <f t="shared" ref="E121:E161" si="25">SUM(C121:D121)</f>
        <v>62</v>
      </c>
      <c r="F121" s="31">
        <f t="shared" si="24"/>
        <v>153</v>
      </c>
      <c r="G121" s="31">
        <f t="shared" si="24"/>
        <v>33</v>
      </c>
      <c r="H121" s="31">
        <f t="shared" si="24"/>
        <v>186</v>
      </c>
      <c r="I121" s="31">
        <f t="shared" ref="I121:I161" si="26">E121*1</f>
        <v>62</v>
      </c>
      <c r="J121" s="31">
        <f t="shared" ref="J121:J161" si="27">E121*1</f>
        <v>62</v>
      </c>
      <c r="K121" s="31">
        <f t="shared" ref="K121:K161" si="28">E121*1</f>
        <v>62</v>
      </c>
      <c r="L121" s="31">
        <f t="shared" ref="L121:L161" si="29">E121*1</f>
        <v>62</v>
      </c>
      <c r="M121" s="31">
        <f t="shared" ref="M121:M161" si="30">SUM(H121,I121,J121,K121,L121)</f>
        <v>434</v>
      </c>
    </row>
    <row r="122" spans="1:13" ht="16.5" customHeight="1" x14ac:dyDescent="0.2">
      <c r="A122" s="97"/>
      <c r="B122" s="79" t="s">
        <v>36</v>
      </c>
      <c r="C122" s="31">
        <v>49</v>
      </c>
      <c r="D122" s="31">
        <v>4</v>
      </c>
      <c r="E122" s="31">
        <f t="shared" si="25"/>
        <v>53</v>
      </c>
      <c r="F122" s="31">
        <f t="shared" si="24"/>
        <v>147</v>
      </c>
      <c r="G122" s="31">
        <f t="shared" si="24"/>
        <v>12</v>
      </c>
      <c r="H122" s="31">
        <f t="shared" si="24"/>
        <v>159</v>
      </c>
      <c r="I122" s="31">
        <f t="shared" si="26"/>
        <v>53</v>
      </c>
      <c r="J122" s="31">
        <f t="shared" si="27"/>
        <v>53</v>
      </c>
      <c r="K122" s="31">
        <f t="shared" si="28"/>
        <v>53</v>
      </c>
      <c r="L122" s="31">
        <f t="shared" si="29"/>
        <v>53</v>
      </c>
      <c r="M122" s="31">
        <f t="shared" si="30"/>
        <v>371</v>
      </c>
    </row>
    <row r="123" spans="1:13" ht="16.5" customHeight="1" x14ac:dyDescent="0.2">
      <c r="A123" s="97"/>
      <c r="B123" s="79" t="s">
        <v>200</v>
      </c>
      <c r="C123" s="31">
        <v>29</v>
      </c>
      <c r="D123" s="31">
        <v>9</v>
      </c>
      <c r="E123" s="31">
        <f t="shared" si="25"/>
        <v>38</v>
      </c>
      <c r="F123" s="31">
        <f t="shared" si="24"/>
        <v>87</v>
      </c>
      <c r="G123" s="31">
        <f t="shared" si="24"/>
        <v>27</v>
      </c>
      <c r="H123" s="31">
        <f t="shared" si="24"/>
        <v>114</v>
      </c>
      <c r="I123" s="31">
        <f t="shared" si="26"/>
        <v>38</v>
      </c>
      <c r="J123" s="31">
        <f t="shared" si="27"/>
        <v>38</v>
      </c>
      <c r="K123" s="31">
        <f t="shared" si="28"/>
        <v>38</v>
      </c>
      <c r="L123" s="31">
        <f t="shared" si="29"/>
        <v>38</v>
      </c>
      <c r="M123" s="31">
        <f t="shared" si="30"/>
        <v>266</v>
      </c>
    </row>
    <row r="124" spans="1:13" ht="16.5" customHeight="1" x14ac:dyDescent="0.2">
      <c r="A124" s="97" t="s">
        <v>117</v>
      </c>
      <c r="B124" s="79" t="s">
        <v>118</v>
      </c>
      <c r="C124" s="31">
        <v>26</v>
      </c>
      <c r="D124" s="31">
        <v>3</v>
      </c>
      <c r="E124" s="31">
        <f>SUM(C124:D124)</f>
        <v>29</v>
      </c>
      <c r="F124" s="31">
        <f t="shared" si="24"/>
        <v>78</v>
      </c>
      <c r="G124" s="31">
        <f t="shared" si="24"/>
        <v>9</v>
      </c>
      <c r="H124" s="31">
        <f t="shared" si="24"/>
        <v>87</v>
      </c>
      <c r="I124" s="31">
        <f>E124*1</f>
        <v>29</v>
      </c>
      <c r="J124" s="31">
        <f>E124*1</f>
        <v>29</v>
      </c>
      <c r="K124" s="31">
        <f>E124*1</f>
        <v>29</v>
      </c>
      <c r="L124" s="31">
        <f>E124*1</f>
        <v>29</v>
      </c>
      <c r="M124" s="31">
        <f>SUM(H124,I124,J124,K124,L124)</f>
        <v>203</v>
      </c>
    </row>
    <row r="125" spans="1:13" ht="16.5" customHeight="1" x14ac:dyDescent="0.2">
      <c r="A125" s="97"/>
      <c r="B125" s="79" t="s">
        <v>119</v>
      </c>
      <c r="C125" s="31">
        <v>16</v>
      </c>
      <c r="D125" s="31">
        <v>1</v>
      </c>
      <c r="E125" s="31">
        <f>SUM(C125:D125)</f>
        <v>17</v>
      </c>
      <c r="F125" s="31">
        <f t="shared" si="24"/>
        <v>48</v>
      </c>
      <c r="G125" s="31">
        <f t="shared" si="24"/>
        <v>3</v>
      </c>
      <c r="H125" s="31">
        <f t="shared" si="24"/>
        <v>51</v>
      </c>
      <c r="I125" s="31">
        <f>E125*1</f>
        <v>17</v>
      </c>
      <c r="J125" s="31">
        <f>E125*1</f>
        <v>17</v>
      </c>
      <c r="K125" s="31">
        <f>E125*1</f>
        <v>17</v>
      </c>
      <c r="L125" s="31">
        <f>E125*1</f>
        <v>17</v>
      </c>
      <c r="M125" s="31">
        <f>SUM(H125,I125,J125,K125,L125)</f>
        <v>119</v>
      </c>
    </row>
    <row r="126" spans="1:13" ht="16.5" customHeight="1" x14ac:dyDescent="0.2">
      <c r="A126" s="97" t="s">
        <v>1</v>
      </c>
      <c r="B126" s="79" t="s">
        <v>201</v>
      </c>
      <c r="C126" s="31">
        <v>9</v>
      </c>
      <c r="D126" s="31">
        <v>121</v>
      </c>
      <c r="E126" s="31">
        <f t="shared" si="25"/>
        <v>130</v>
      </c>
      <c r="F126" s="31">
        <f t="shared" si="24"/>
        <v>27</v>
      </c>
      <c r="G126" s="31">
        <f t="shared" si="24"/>
        <v>363</v>
      </c>
      <c r="H126" s="31">
        <f t="shared" si="24"/>
        <v>390</v>
      </c>
      <c r="I126" s="31">
        <f t="shared" si="26"/>
        <v>130</v>
      </c>
      <c r="J126" s="31">
        <f t="shared" si="27"/>
        <v>130</v>
      </c>
      <c r="K126" s="31">
        <f t="shared" si="28"/>
        <v>130</v>
      </c>
      <c r="L126" s="31">
        <f t="shared" si="29"/>
        <v>130</v>
      </c>
      <c r="M126" s="31">
        <f t="shared" si="30"/>
        <v>910</v>
      </c>
    </row>
    <row r="127" spans="1:13" ht="16.5" customHeight="1" x14ac:dyDescent="0.2">
      <c r="A127" s="97"/>
      <c r="B127" s="79" t="s">
        <v>202</v>
      </c>
      <c r="C127" s="31">
        <v>37</v>
      </c>
      <c r="D127" s="31">
        <v>0</v>
      </c>
      <c r="E127" s="31">
        <f t="shared" si="25"/>
        <v>37</v>
      </c>
      <c r="F127" s="31">
        <f t="shared" si="24"/>
        <v>111</v>
      </c>
      <c r="G127" s="31">
        <f t="shared" si="24"/>
        <v>0</v>
      </c>
      <c r="H127" s="31">
        <f t="shared" si="24"/>
        <v>111</v>
      </c>
      <c r="I127" s="31">
        <f t="shared" si="26"/>
        <v>37</v>
      </c>
      <c r="J127" s="31">
        <f t="shared" si="27"/>
        <v>37</v>
      </c>
      <c r="K127" s="31">
        <f t="shared" si="28"/>
        <v>37</v>
      </c>
      <c r="L127" s="31">
        <f t="shared" si="29"/>
        <v>37</v>
      </c>
      <c r="M127" s="31">
        <f t="shared" si="30"/>
        <v>259</v>
      </c>
    </row>
    <row r="128" spans="1:13" ht="16.5" customHeight="1" x14ac:dyDescent="0.2">
      <c r="A128" s="97"/>
      <c r="B128" s="79" t="s">
        <v>203</v>
      </c>
      <c r="C128" s="31">
        <v>42</v>
      </c>
      <c r="D128" s="31">
        <v>4</v>
      </c>
      <c r="E128" s="31">
        <f t="shared" si="25"/>
        <v>46</v>
      </c>
      <c r="F128" s="31">
        <f t="shared" si="24"/>
        <v>126</v>
      </c>
      <c r="G128" s="31">
        <f t="shared" si="24"/>
        <v>12</v>
      </c>
      <c r="H128" s="31">
        <f t="shared" si="24"/>
        <v>138</v>
      </c>
      <c r="I128" s="31">
        <f t="shared" si="26"/>
        <v>46</v>
      </c>
      <c r="J128" s="31">
        <f t="shared" si="27"/>
        <v>46</v>
      </c>
      <c r="K128" s="31">
        <f t="shared" si="28"/>
        <v>46</v>
      </c>
      <c r="L128" s="31">
        <f t="shared" si="29"/>
        <v>46</v>
      </c>
      <c r="M128" s="31">
        <f t="shared" si="30"/>
        <v>322</v>
      </c>
    </row>
    <row r="129" spans="1:13" ht="16.5" customHeight="1" x14ac:dyDescent="0.2">
      <c r="A129" s="97"/>
      <c r="B129" s="79" t="s">
        <v>204</v>
      </c>
      <c r="C129" s="31">
        <v>41</v>
      </c>
      <c r="D129" s="31">
        <v>2</v>
      </c>
      <c r="E129" s="31">
        <f t="shared" si="25"/>
        <v>43</v>
      </c>
      <c r="F129" s="31">
        <f t="shared" si="24"/>
        <v>123</v>
      </c>
      <c r="G129" s="31">
        <f t="shared" si="24"/>
        <v>6</v>
      </c>
      <c r="H129" s="31">
        <f t="shared" si="24"/>
        <v>129</v>
      </c>
      <c r="I129" s="31">
        <f t="shared" si="26"/>
        <v>43</v>
      </c>
      <c r="J129" s="31">
        <f t="shared" si="27"/>
        <v>43</v>
      </c>
      <c r="K129" s="31">
        <f t="shared" si="28"/>
        <v>43</v>
      </c>
      <c r="L129" s="31">
        <f t="shared" si="29"/>
        <v>43</v>
      </c>
      <c r="M129" s="31">
        <f t="shared" si="30"/>
        <v>301</v>
      </c>
    </row>
    <row r="130" spans="1:13" ht="16.5" customHeight="1" x14ac:dyDescent="0.2">
      <c r="A130" s="97"/>
      <c r="B130" s="79" t="s">
        <v>205</v>
      </c>
      <c r="C130" s="31">
        <v>34</v>
      </c>
      <c r="D130" s="31">
        <v>2</v>
      </c>
      <c r="E130" s="31">
        <f t="shared" si="25"/>
        <v>36</v>
      </c>
      <c r="F130" s="31">
        <f t="shared" si="24"/>
        <v>102</v>
      </c>
      <c r="G130" s="31">
        <f t="shared" si="24"/>
        <v>6</v>
      </c>
      <c r="H130" s="31">
        <f t="shared" si="24"/>
        <v>108</v>
      </c>
      <c r="I130" s="31">
        <f t="shared" si="26"/>
        <v>36</v>
      </c>
      <c r="J130" s="31">
        <f t="shared" si="27"/>
        <v>36</v>
      </c>
      <c r="K130" s="31">
        <f t="shared" si="28"/>
        <v>36</v>
      </c>
      <c r="L130" s="31">
        <f t="shared" si="29"/>
        <v>36</v>
      </c>
      <c r="M130" s="31">
        <f t="shared" si="30"/>
        <v>252</v>
      </c>
    </row>
    <row r="131" spans="1:13" ht="16.5" customHeight="1" x14ac:dyDescent="0.2">
      <c r="A131" s="97"/>
      <c r="B131" s="79" t="s">
        <v>206</v>
      </c>
      <c r="C131" s="31">
        <v>53</v>
      </c>
      <c r="D131" s="31">
        <v>1</v>
      </c>
      <c r="E131" s="31">
        <f t="shared" si="25"/>
        <v>54</v>
      </c>
      <c r="F131" s="31">
        <f t="shared" si="24"/>
        <v>159</v>
      </c>
      <c r="G131" s="31">
        <f t="shared" si="24"/>
        <v>3</v>
      </c>
      <c r="H131" s="31">
        <f t="shared" si="24"/>
        <v>162</v>
      </c>
      <c r="I131" s="31">
        <f t="shared" si="26"/>
        <v>54</v>
      </c>
      <c r="J131" s="31">
        <f t="shared" si="27"/>
        <v>54</v>
      </c>
      <c r="K131" s="31">
        <f t="shared" si="28"/>
        <v>54</v>
      </c>
      <c r="L131" s="31">
        <f t="shared" si="29"/>
        <v>54</v>
      </c>
      <c r="M131" s="31">
        <f t="shared" si="30"/>
        <v>378</v>
      </c>
    </row>
    <row r="132" spans="1:13" ht="16.5" customHeight="1" x14ac:dyDescent="0.2">
      <c r="A132" s="97"/>
      <c r="B132" s="79" t="s">
        <v>207</v>
      </c>
      <c r="C132" s="31">
        <v>11</v>
      </c>
      <c r="D132" s="31">
        <v>0</v>
      </c>
      <c r="E132" s="31">
        <f t="shared" si="25"/>
        <v>11</v>
      </c>
      <c r="F132" s="31">
        <f t="shared" si="24"/>
        <v>33</v>
      </c>
      <c r="G132" s="31">
        <f t="shared" si="24"/>
        <v>0</v>
      </c>
      <c r="H132" s="31">
        <f t="shared" si="24"/>
        <v>33</v>
      </c>
      <c r="I132" s="31">
        <f t="shared" si="26"/>
        <v>11</v>
      </c>
      <c r="J132" s="31">
        <f t="shared" si="27"/>
        <v>11</v>
      </c>
      <c r="K132" s="31">
        <f t="shared" si="28"/>
        <v>11</v>
      </c>
      <c r="L132" s="31">
        <f t="shared" si="29"/>
        <v>11</v>
      </c>
      <c r="M132" s="31">
        <f t="shared" si="30"/>
        <v>77</v>
      </c>
    </row>
    <row r="133" spans="1:13" ht="16.5" customHeight="1" x14ac:dyDescent="0.2">
      <c r="A133" s="97" t="s">
        <v>21</v>
      </c>
      <c r="B133" s="79" t="s">
        <v>67</v>
      </c>
      <c r="C133" s="31">
        <v>39</v>
      </c>
      <c r="D133" s="31">
        <v>0</v>
      </c>
      <c r="E133" s="31">
        <f t="shared" si="25"/>
        <v>39</v>
      </c>
      <c r="F133" s="31">
        <f t="shared" si="24"/>
        <v>117</v>
      </c>
      <c r="G133" s="31">
        <f t="shared" si="24"/>
        <v>0</v>
      </c>
      <c r="H133" s="31">
        <f t="shared" si="24"/>
        <v>117</v>
      </c>
      <c r="I133" s="31">
        <f t="shared" si="26"/>
        <v>39</v>
      </c>
      <c r="J133" s="31">
        <f t="shared" si="27"/>
        <v>39</v>
      </c>
      <c r="K133" s="31">
        <f t="shared" si="28"/>
        <v>39</v>
      </c>
      <c r="L133" s="31">
        <f t="shared" si="29"/>
        <v>39</v>
      </c>
      <c r="M133" s="31">
        <f t="shared" si="30"/>
        <v>273</v>
      </c>
    </row>
    <row r="134" spans="1:13" ht="16.5" customHeight="1" x14ac:dyDescent="0.2">
      <c r="A134" s="97"/>
      <c r="B134" s="79" t="s">
        <v>41</v>
      </c>
      <c r="C134" s="31">
        <v>17</v>
      </c>
      <c r="D134" s="31">
        <v>0</v>
      </c>
      <c r="E134" s="31">
        <f t="shared" si="25"/>
        <v>17</v>
      </c>
      <c r="F134" s="31">
        <f t="shared" ref="F134:H161" si="31">C134*3</f>
        <v>51</v>
      </c>
      <c r="G134" s="31">
        <f t="shared" si="31"/>
        <v>0</v>
      </c>
      <c r="H134" s="31">
        <f t="shared" si="31"/>
        <v>51</v>
      </c>
      <c r="I134" s="31">
        <f t="shared" si="26"/>
        <v>17</v>
      </c>
      <c r="J134" s="31">
        <f t="shared" si="27"/>
        <v>17</v>
      </c>
      <c r="K134" s="31">
        <f t="shared" si="28"/>
        <v>17</v>
      </c>
      <c r="L134" s="31">
        <f t="shared" si="29"/>
        <v>17</v>
      </c>
      <c r="M134" s="31">
        <f t="shared" si="30"/>
        <v>119</v>
      </c>
    </row>
    <row r="135" spans="1:13" ht="16.5" customHeight="1" x14ac:dyDescent="0.2">
      <c r="A135" s="97"/>
      <c r="B135" s="79" t="s">
        <v>103</v>
      </c>
      <c r="C135" s="31">
        <v>14</v>
      </c>
      <c r="D135" s="31">
        <v>0</v>
      </c>
      <c r="E135" s="31">
        <f t="shared" si="25"/>
        <v>14</v>
      </c>
      <c r="F135" s="31">
        <f t="shared" si="31"/>
        <v>42</v>
      </c>
      <c r="G135" s="31">
        <f t="shared" si="31"/>
        <v>0</v>
      </c>
      <c r="H135" s="31">
        <f t="shared" si="31"/>
        <v>42</v>
      </c>
      <c r="I135" s="31">
        <f t="shared" si="26"/>
        <v>14</v>
      </c>
      <c r="J135" s="31">
        <f t="shared" si="27"/>
        <v>14</v>
      </c>
      <c r="K135" s="31">
        <f t="shared" si="28"/>
        <v>14</v>
      </c>
      <c r="L135" s="31">
        <f t="shared" si="29"/>
        <v>14</v>
      </c>
      <c r="M135" s="31">
        <f t="shared" si="30"/>
        <v>98</v>
      </c>
    </row>
    <row r="136" spans="1:13" ht="16.5" customHeight="1" x14ac:dyDescent="0.2">
      <c r="A136" s="97"/>
      <c r="B136" s="79" t="s">
        <v>208</v>
      </c>
      <c r="C136" s="31">
        <v>15</v>
      </c>
      <c r="D136" s="31">
        <v>0</v>
      </c>
      <c r="E136" s="31">
        <f t="shared" si="25"/>
        <v>15</v>
      </c>
      <c r="F136" s="31">
        <f t="shared" si="31"/>
        <v>45</v>
      </c>
      <c r="G136" s="31">
        <f t="shared" si="31"/>
        <v>0</v>
      </c>
      <c r="H136" s="31">
        <f t="shared" si="31"/>
        <v>45</v>
      </c>
      <c r="I136" s="31">
        <f t="shared" si="26"/>
        <v>15</v>
      </c>
      <c r="J136" s="31">
        <f t="shared" si="27"/>
        <v>15</v>
      </c>
      <c r="K136" s="31">
        <f t="shared" si="28"/>
        <v>15</v>
      </c>
      <c r="L136" s="31">
        <f t="shared" si="29"/>
        <v>15</v>
      </c>
      <c r="M136" s="31">
        <f t="shared" si="30"/>
        <v>105</v>
      </c>
    </row>
    <row r="137" spans="1:13" ht="16.5" customHeight="1" x14ac:dyDescent="0.2">
      <c r="A137" s="97"/>
      <c r="B137" s="79" t="s">
        <v>104</v>
      </c>
      <c r="C137" s="31">
        <v>20</v>
      </c>
      <c r="D137" s="31">
        <v>0</v>
      </c>
      <c r="E137" s="31">
        <f t="shared" si="25"/>
        <v>20</v>
      </c>
      <c r="F137" s="31">
        <f t="shared" si="31"/>
        <v>60</v>
      </c>
      <c r="G137" s="31">
        <f t="shared" si="31"/>
        <v>0</v>
      </c>
      <c r="H137" s="31">
        <f t="shared" si="31"/>
        <v>60</v>
      </c>
      <c r="I137" s="31">
        <f t="shared" si="26"/>
        <v>20</v>
      </c>
      <c r="J137" s="31">
        <f t="shared" si="27"/>
        <v>20</v>
      </c>
      <c r="K137" s="31">
        <f t="shared" si="28"/>
        <v>20</v>
      </c>
      <c r="L137" s="31">
        <f t="shared" si="29"/>
        <v>20</v>
      </c>
      <c r="M137" s="31">
        <f t="shared" si="30"/>
        <v>140</v>
      </c>
    </row>
    <row r="138" spans="1:13" ht="16.5" customHeight="1" x14ac:dyDescent="0.2">
      <c r="A138" s="97" t="s">
        <v>177</v>
      </c>
      <c r="B138" s="79" t="s">
        <v>214</v>
      </c>
      <c r="C138" s="31">
        <v>34</v>
      </c>
      <c r="D138" s="31">
        <v>15</v>
      </c>
      <c r="E138" s="31">
        <f>SUM(C138:D138)</f>
        <v>49</v>
      </c>
      <c r="F138" s="31">
        <f>C138*3</f>
        <v>102</v>
      </c>
      <c r="G138" s="31">
        <f>D138*3</f>
        <v>45</v>
      </c>
      <c r="H138" s="31">
        <f>E138*3</f>
        <v>147</v>
      </c>
      <c r="I138" s="31">
        <f>E138*1</f>
        <v>49</v>
      </c>
      <c r="J138" s="31">
        <f>E138*1</f>
        <v>49</v>
      </c>
      <c r="K138" s="31">
        <f>E138*1</f>
        <v>49</v>
      </c>
      <c r="L138" s="31">
        <f>E138*1</f>
        <v>49</v>
      </c>
      <c r="M138" s="31">
        <f t="shared" si="30"/>
        <v>343</v>
      </c>
    </row>
    <row r="139" spans="1:13" ht="16.5" customHeight="1" x14ac:dyDescent="0.2">
      <c r="A139" s="97"/>
      <c r="B139" s="79" t="s">
        <v>127</v>
      </c>
      <c r="C139" s="31">
        <v>41</v>
      </c>
      <c r="D139" s="31">
        <v>0</v>
      </c>
      <c r="E139" s="31">
        <f t="shared" ref="E139:E140" si="32">SUM(C139:D139)</f>
        <v>41</v>
      </c>
      <c r="F139" s="31">
        <f t="shared" ref="F139:H140" si="33">C139*3</f>
        <v>123</v>
      </c>
      <c r="G139" s="31">
        <f t="shared" si="33"/>
        <v>0</v>
      </c>
      <c r="H139" s="31">
        <f t="shared" si="33"/>
        <v>123</v>
      </c>
      <c r="I139" s="31">
        <f t="shared" ref="I139:I140" si="34">E139*1</f>
        <v>41</v>
      </c>
      <c r="J139" s="31">
        <f t="shared" ref="J139:J140" si="35">E139*1</f>
        <v>41</v>
      </c>
      <c r="K139" s="31">
        <f t="shared" ref="K139:K140" si="36">E139*1</f>
        <v>41</v>
      </c>
      <c r="L139" s="31">
        <f t="shared" ref="L139:L140" si="37">E139*1</f>
        <v>41</v>
      </c>
      <c r="M139" s="31">
        <f t="shared" si="30"/>
        <v>287</v>
      </c>
    </row>
    <row r="140" spans="1:13" ht="16.5" customHeight="1" x14ac:dyDescent="0.2">
      <c r="A140" s="97"/>
      <c r="B140" s="79" t="s">
        <v>128</v>
      </c>
      <c r="C140" s="31">
        <v>16</v>
      </c>
      <c r="D140" s="31">
        <v>0</v>
      </c>
      <c r="E140" s="31">
        <f t="shared" si="32"/>
        <v>16</v>
      </c>
      <c r="F140" s="31">
        <f t="shared" si="33"/>
        <v>48</v>
      </c>
      <c r="G140" s="31">
        <f t="shared" si="33"/>
        <v>0</v>
      </c>
      <c r="H140" s="31">
        <f t="shared" si="33"/>
        <v>48</v>
      </c>
      <c r="I140" s="31">
        <f t="shared" si="34"/>
        <v>16</v>
      </c>
      <c r="J140" s="31">
        <f t="shared" si="35"/>
        <v>16</v>
      </c>
      <c r="K140" s="31">
        <f t="shared" si="36"/>
        <v>16</v>
      </c>
      <c r="L140" s="31">
        <f t="shared" si="37"/>
        <v>16</v>
      </c>
      <c r="M140" s="31">
        <f t="shared" si="30"/>
        <v>112</v>
      </c>
    </row>
    <row r="141" spans="1:13" x14ac:dyDescent="0.2">
      <c r="A141" s="70"/>
      <c r="B141" s="71"/>
      <c r="C141" s="74"/>
      <c r="D141" s="74"/>
      <c r="E141" s="75"/>
      <c r="F141" s="75"/>
      <c r="G141" s="75"/>
      <c r="H141" s="75"/>
      <c r="I141" s="75"/>
      <c r="J141" s="75"/>
      <c r="K141" s="75"/>
      <c r="L141" s="75"/>
      <c r="M141" s="65" t="s">
        <v>129</v>
      </c>
    </row>
    <row r="142" spans="1:13" ht="60" customHeight="1" x14ac:dyDescent="0.2">
      <c r="A142" s="88" t="s">
        <v>234</v>
      </c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</row>
    <row r="143" spans="1:13" s="66" customFormat="1" ht="12.95" customHeight="1" x14ac:dyDescent="0.2">
      <c r="A143" s="83" t="s">
        <v>236</v>
      </c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86" t="s">
        <v>170</v>
      </c>
    </row>
    <row r="144" spans="1:13" ht="23.25" customHeight="1" x14ac:dyDescent="0.2">
      <c r="A144" s="99" t="s">
        <v>0</v>
      </c>
      <c r="B144" s="99" t="s">
        <v>215</v>
      </c>
      <c r="C144" s="98" t="s">
        <v>173</v>
      </c>
      <c r="D144" s="98" t="s">
        <v>80</v>
      </c>
      <c r="E144" s="98" t="s">
        <v>130</v>
      </c>
      <c r="F144" s="98" t="s">
        <v>216</v>
      </c>
      <c r="G144" s="98"/>
      <c r="H144" s="98"/>
      <c r="I144" s="99" t="s">
        <v>78</v>
      </c>
      <c r="J144" s="99"/>
      <c r="K144" s="99"/>
      <c r="L144" s="99"/>
      <c r="M144" s="100" t="s">
        <v>172</v>
      </c>
    </row>
    <row r="145" spans="1:13" ht="25.5" customHeight="1" x14ac:dyDescent="0.2">
      <c r="A145" s="99"/>
      <c r="B145" s="99"/>
      <c r="C145" s="98"/>
      <c r="D145" s="98"/>
      <c r="E145" s="98"/>
      <c r="F145" s="81" t="s">
        <v>173</v>
      </c>
      <c r="G145" s="81" t="s">
        <v>80</v>
      </c>
      <c r="H145" s="81" t="s">
        <v>130</v>
      </c>
      <c r="I145" s="80" t="s">
        <v>47</v>
      </c>
      <c r="J145" s="82" t="s">
        <v>174</v>
      </c>
      <c r="K145" s="80" t="s">
        <v>48</v>
      </c>
      <c r="L145" s="80" t="s">
        <v>23</v>
      </c>
      <c r="M145" s="100"/>
    </row>
    <row r="146" spans="1:13" ht="16.5" customHeight="1" x14ac:dyDescent="0.2">
      <c r="A146" s="97" t="s">
        <v>5</v>
      </c>
      <c r="B146" s="79" t="s">
        <v>42</v>
      </c>
      <c r="C146" s="31">
        <v>25</v>
      </c>
      <c r="D146" s="31">
        <v>4</v>
      </c>
      <c r="E146" s="31">
        <f t="shared" si="25"/>
        <v>29</v>
      </c>
      <c r="F146" s="31">
        <f t="shared" si="31"/>
        <v>75</v>
      </c>
      <c r="G146" s="31">
        <f t="shared" si="31"/>
        <v>12</v>
      </c>
      <c r="H146" s="31">
        <f t="shared" si="31"/>
        <v>87</v>
      </c>
      <c r="I146" s="31">
        <f t="shared" si="26"/>
        <v>29</v>
      </c>
      <c r="J146" s="31">
        <f t="shared" si="27"/>
        <v>29</v>
      </c>
      <c r="K146" s="31">
        <f t="shared" si="28"/>
        <v>29</v>
      </c>
      <c r="L146" s="31">
        <f t="shared" si="29"/>
        <v>29</v>
      </c>
      <c r="M146" s="31">
        <f t="shared" si="30"/>
        <v>203</v>
      </c>
    </row>
    <row r="147" spans="1:13" ht="16.5" customHeight="1" x14ac:dyDescent="0.2">
      <c r="A147" s="97"/>
      <c r="B147" s="79" t="s">
        <v>68</v>
      </c>
      <c r="C147" s="31">
        <v>56</v>
      </c>
      <c r="D147" s="31">
        <v>2</v>
      </c>
      <c r="E147" s="31">
        <f t="shared" si="25"/>
        <v>58</v>
      </c>
      <c r="F147" s="31">
        <f t="shared" si="31"/>
        <v>168</v>
      </c>
      <c r="G147" s="31">
        <f t="shared" si="31"/>
        <v>6</v>
      </c>
      <c r="H147" s="31">
        <f t="shared" si="31"/>
        <v>174</v>
      </c>
      <c r="I147" s="31">
        <f t="shared" si="26"/>
        <v>58</v>
      </c>
      <c r="J147" s="31">
        <f t="shared" si="27"/>
        <v>58</v>
      </c>
      <c r="K147" s="31">
        <f t="shared" si="28"/>
        <v>58</v>
      </c>
      <c r="L147" s="31">
        <f t="shared" si="29"/>
        <v>58</v>
      </c>
      <c r="M147" s="31">
        <f t="shared" si="30"/>
        <v>406</v>
      </c>
    </row>
    <row r="148" spans="1:13" ht="16.5" customHeight="1" x14ac:dyDescent="0.2">
      <c r="A148" s="97"/>
      <c r="B148" s="79" t="s">
        <v>5</v>
      </c>
      <c r="C148" s="31">
        <v>26</v>
      </c>
      <c r="D148" s="31">
        <v>15</v>
      </c>
      <c r="E148" s="31">
        <f t="shared" si="25"/>
        <v>41</v>
      </c>
      <c r="F148" s="31">
        <f t="shared" si="31"/>
        <v>78</v>
      </c>
      <c r="G148" s="31">
        <f t="shared" si="31"/>
        <v>45</v>
      </c>
      <c r="H148" s="31">
        <f t="shared" si="31"/>
        <v>123</v>
      </c>
      <c r="I148" s="31">
        <f t="shared" si="26"/>
        <v>41</v>
      </c>
      <c r="J148" s="31">
        <f t="shared" si="27"/>
        <v>41</v>
      </c>
      <c r="K148" s="31">
        <f t="shared" si="28"/>
        <v>41</v>
      </c>
      <c r="L148" s="31">
        <f t="shared" si="29"/>
        <v>41</v>
      </c>
      <c r="M148" s="31">
        <f t="shared" si="30"/>
        <v>287</v>
      </c>
    </row>
    <row r="149" spans="1:13" ht="16.5" customHeight="1" x14ac:dyDescent="0.2">
      <c r="A149" s="97"/>
      <c r="B149" s="79" t="s">
        <v>69</v>
      </c>
      <c r="C149" s="31">
        <v>26</v>
      </c>
      <c r="D149" s="31">
        <v>6</v>
      </c>
      <c r="E149" s="31">
        <f t="shared" si="25"/>
        <v>32</v>
      </c>
      <c r="F149" s="31">
        <f t="shared" si="31"/>
        <v>78</v>
      </c>
      <c r="G149" s="31">
        <f t="shared" si="31"/>
        <v>18</v>
      </c>
      <c r="H149" s="31">
        <f t="shared" si="31"/>
        <v>96</v>
      </c>
      <c r="I149" s="31">
        <f t="shared" si="26"/>
        <v>32</v>
      </c>
      <c r="J149" s="31">
        <f t="shared" si="27"/>
        <v>32</v>
      </c>
      <c r="K149" s="31">
        <f t="shared" si="28"/>
        <v>32</v>
      </c>
      <c r="L149" s="31">
        <f t="shared" si="29"/>
        <v>32</v>
      </c>
      <c r="M149" s="31">
        <f t="shared" si="30"/>
        <v>224</v>
      </c>
    </row>
    <row r="150" spans="1:13" ht="16.5" customHeight="1" x14ac:dyDescent="0.2">
      <c r="A150" s="97" t="s">
        <v>17</v>
      </c>
      <c r="B150" s="79" t="s">
        <v>209</v>
      </c>
      <c r="C150" s="31">
        <v>24</v>
      </c>
      <c r="D150" s="31">
        <v>25</v>
      </c>
      <c r="E150" s="31">
        <f t="shared" si="25"/>
        <v>49</v>
      </c>
      <c r="F150" s="31">
        <f t="shared" si="31"/>
        <v>72</v>
      </c>
      <c r="G150" s="31">
        <f t="shared" si="31"/>
        <v>75</v>
      </c>
      <c r="H150" s="31">
        <f t="shared" si="31"/>
        <v>147</v>
      </c>
      <c r="I150" s="31">
        <f t="shared" si="26"/>
        <v>49</v>
      </c>
      <c r="J150" s="31">
        <f t="shared" si="27"/>
        <v>49</v>
      </c>
      <c r="K150" s="31">
        <f t="shared" si="28"/>
        <v>49</v>
      </c>
      <c r="L150" s="31">
        <f t="shared" si="29"/>
        <v>49</v>
      </c>
      <c r="M150" s="31">
        <f t="shared" si="30"/>
        <v>343</v>
      </c>
    </row>
    <row r="151" spans="1:13" ht="16.5" customHeight="1" x14ac:dyDescent="0.2">
      <c r="A151" s="97"/>
      <c r="B151" s="79" t="s">
        <v>167</v>
      </c>
      <c r="C151" s="31">
        <v>19</v>
      </c>
      <c r="D151" s="31">
        <v>3</v>
      </c>
      <c r="E151" s="31">
        <f t="shared" si="25"/>
        <v>22</v>
      </c>
      <c r="F151" s="31">
        <f t="shared" si="31"/>
        <v>57</v>
      </c>
      <c r="G151" s="31">
        <f t="shared" si="31"/>
        <v>9</v>
      </c>
      <c r="H151" s="31">
        <f t="shared" si="31"/>
        <v>66</v>
      </c>
      <c r="I151" s="31">
        <f t="shared" si="26"/>
        <v>22</v>
      </c>
      <c r="J151" s="31">
        <f t="shared" si="27"/>
        <v>22</v>
      </c>
      <c r="K151" s="31">
        <f t="shared" si="28"/>
        <v>22</v>
      </c>
      <c r="L151" s="31">
        <f t="shared" si="29"/>
        <v>22</v>
      </c>
      <c r="M151" s="31">
        <f t="shared" si="30"/>
        <v>154</v>
      </c>
    </row>
    <row r="152" spans="1:13" ht="16.5" customHeight="1" x14ac:dyDescent="0.2">
      <c r="A152" s="97"/>
      <c r="B152" s="79" t="s">
        <v>164</v>
      </c>
      <c r="C152" s="31">
        <v>15</v>
      </c>
      <c r="D152" s="31">
        <v>2</v>
      </c>
      <c r="E152" s="31">
        <f t="shared" si="25"/>
        <v>17</v>
      </c>
      <c r="F152" s="31">
        <f t="shared" si="31"/>
        <v>45</v>
      </c>
      <c r="G152" s="31">
        <f t="shared" si="31"/>
        <v>6</v>
      </c>
      <c r="H152" s="31">
        <f t="shared" si="31"/>
        <v>51</v>
      </c>
      <c r="I152" s="31">
        <f t="shared" si="26"/>
        <v>17</v>
      </c>
      <c r="J152" s="31">
        <f t="shared" si="27"/>
        <v>17</v>
      </c>
      <c r="K152" s="31">
        <f t="shared" si="28"/>
        <v>17</v>
      </c>
      <c r="L152" s="31">
        <f t="shared" si="29"/>
        <v>17</v>
      </c>
      <c r="M152" s="31">
        <f t="shared" si="30"/>
        <v>119</v>
      </c>
    </row>
    <row r="153" spans="1:13" ht="16.5" customHeight="1" x14ac:dyDescent="0.2">
      <c r="A153" s="97"/>
      <c r="B153" s="79" t="s">
        <v>210</v>
      </c>
      <c r="C153" s="31">
        <v>10</v>
      </c>
      <c r="D153" s="31">
        <v>1</v>
      </c>
      <c r="E153" s="31">
        <f t="shared" si="25"/>
        <v>11</v>
      </c>
      <c r="F153" s="31">
        <f t="shared" si="31"/>
        <v>30</v>
      </c>
      <c r="G153" s="31">
        <f t="shared" si="31"/>
        <v>3</v>
      </c>
      <c r="H153" s="31">
        <f t="shared" si="31"/>
        <v>33</v>
      </c>
      <c r="I153" s="31">
        <f t="shared" si="26"/>
        <v>11</v>
      </c>
      <c r="J153" s="31">
        <f t="shared" si="27"/>
        <v>11</v>
      </c>
      <c r="K153" s="31">
        <f t="shared" si="28"/>
        <v>11</v>
      </c>
      <c r="L153" s="31">
        <f t="shared" si="29"/>
        <v>11</v>
      </c>
      <c r="M153" s="31">
        <f t="shared" si="30"/>
        <v>77</v>
      </c>
    </row>
    <row r="154" spans="1:13" ht="16.5" customHeight="1" x14ac:dyDescent="0.2">
      <c r="A154" s="97"/>
      <c r="B154" s="79" t="s">
        <v>166</v>
      </c>
      <c r="C154" s="31">
        <v>28</v>
      </c>
      <c r="D154" s="31">
        <v>2</v>
      </c>
      <c r="E154" s="31">
        <f t="shared" si="25"/>
        <v>30</v>
      </c>
      <c r="F154" s="31">
        <f t="shared" si="31"/>
        <v>84</v>
      </c>
      <c r="G154" s="31">
        <f t="shared" si="31"/>
        <v>6</v>
      </c>
      <c r="H154" s="31">
        <f t="shared" si="31"/>
        <v>90</v>
      </c>
      <c r="I154" s="31">
        <f t="shared" si="26"/>
        <v>30</v>
      </c>
      <c r="J154" s="31">
        <f t="shared" si="27"/>
        <v>30</v>
      </c>
      <c r="K154" s="31">
        <f t="shared" si="28"/>
        <v>30</v>
      </c>
      <c r="L154" s="31">
        <f t="shared" si="29"/>
        <v>30</v>
      </c>
      <c r="M154" s="31">
        <f t="shared" si="30"/>
        <v>210</v>
      </c>
    </row>
    <row r="155" spans="1:13" ht="16.5" customHeight="1" x14ac:dyDescent="0.2">
      <c r="A155" s="97"/>
      <c r="B155" s="79" t="s">
        <v>165</v>
      </c>
      <c r="C155" s="31">
        <v>30</v>
      </c>
      <c r="D155" s="31">
        <v>9</v>
      </c>
      <c r="E155" s="31">
        <f t="shared" si="25"/>
        <v>39</v>
      </c>
      <c r="F155" s="31">
        <f t="shared" si="31"/>
        <v>90</v>
      </c>
      <c r="G155" s="31">
        <f t="shared" si="31"/>
        <v>27</v>
      </c>
      <c r="H155" s="31">
        <f t="shared" si="31"/>
        <v>117</v>
      </c>
      <c r="I155" s="31">
        <f t="shared" si="26"/>
        <v>39</v>
      </c>
      <c r="J155" s="31">
        <f t="shared" si="27"/>
        <v>39</v>
      </c>
      <c r="K155" s="31">
        <f t="shared" si="28"/>
        <v>39</v>
      </c>
      <c r="L155" s="31">
        <f t="shared" si="29"/>
        <v>39</v>
      </c>
      <c r="M155" s="31">
        <f t="shared" si="30"/>
        <v>273</v>
      </c>
    </row>
    <row r="156" spans="1:13" ht="16.5" customHeight="1" x14ac:dyDescent="0.2">
      <c r="A156" s="97"/>
      <c r="B156" s="79" t="s">
        <v>44</v>
      </c>
      <c r="C156" s="31">
        <v>44</v>
      </c>
      <c r="D156" s="31">
        <v>2</v>
      </c>
      <c r="E156" s="31">
        <f t="shared" si="25"/>
        <v>46</v>
      </c>
      <c r="F156" s="31">
        <f t="shared" si="31"/>
        <v>132</v>
      </c>
      <c r="G156" s="31">
        <f t="shared" si="31"/>
        <v>6</v>
      </c>
      <c r="H156" s="31">
        <f t="shared" si="31"/>
        <v>138</v>
      </c>
      <c r="I156" s="31">
        <f t="shared" si="26"/>
        <v>46</v>
      </c>
      <c r="J156" s="31">
        <f t="shared" si="27"/>
        <v>46</v>
      </c>
      <c r="K156" s="31">
        <f t="shared" si="28"/>
        <v>46</v>
      </c>
      <c r="L156" s="31">
        <f t="shared" si="29"/>
        <v>46</v>
      </c>
      <c r="M156" s="31">
        <f t="shared" si="30"/>
        <v>322</v>
      </c>
    </row>
    <row r="157" spans="1:13" ht="16.5" customHeight="1" x14ac:dyDescent="0.2">
      <c r="A157" s="97" t="s">
        <v>10</v>
      </c>
      <c r="B157" s="79" t="s">
        <v>10</v>
      </c>
      <c r="C157" s="31">
        <v>59</v>
      </c>
      <c r="D157" s="31">
        <v>11</v>
      </c>
      <c r="E157" s="31">
        <f t="shared" si="25"/>
        <v>70</v>
      </c>
      <c r="F157" s="31">
        <f t="shared" si="31"/>
        <v>177</v>
      </c>
      <c r="G157" s="31">
        <f t="shared" si="31"/>
        <v>33</v>
      </c>
      <c r="H157" s="31">
        <f t="shared" si="31"/>
        <v>210</v>
      </c>
      <c r="I157" s="31">
        <f t="shared" si="26"/>
        <v>70</v>
      </c>
      <c r="J157" s="31">
        <f t="shared" si="27"/>
        <v>70</v>
      </c>
      <c r="K157" s="31">
        <f t="shared" si="28"/>
        <v>70</v>
      </c>
      <c r="L157" s="31">
        <f t="shared" si="29"/>
        <v>70</v>
      </c>
      <c r="M157" s="31">
        <f t="shared" si="30"/>
        <v>490</v>
      </c>
    </row>
    <row r="158" spans="1:13" ht="16.5" customHeight="1" x14ac:dyDescent="0.2">
      <c r="A158" s="97"/>
      <c r="B158" s="79" t="s">
        <v>211</v>
      </c>
      <c r="C158" s="31">
        <v>8</v>
      </c>
      <c r="D158" s="31">
        <v>0</v>
      </c>
      <c r="E158" s="31">
        <f t="shared" si="25"/>
        <v>8</v>
      </c>
      <c r="F158" s="31">
        <f t="shared" si="31"/>
        <v>24</v>
      </c>
      <c r="G158" s="31">
        <f t="shared" si="31"/>
        <v>0</v>
      </c>
      <c r="H158" s="31">
        <f t="shared" si="31"/>
        <v>24</v>
      </c>
      <c r="I158" s="31">
        <f t="shared" si="26"/>
        <v>8</v>
      </c>
      <c r="J158" s="31">
        <f t="shared" si="27"/>
        <v>8</v>
      </c>
      <c r="K158" s="31">
        <f t="shared" si="28"/>
        <v>8</v>
      </c>
      <c r="L158" s="31">
        <f t="shared" si="29"/>
        <v>8</v>
      </c>
      <c r="M158" s="31">
        <f t="shared" si="30"/>
        <v>56</v>
      </c>
    </row>
    <row r="159" spans="1:13" ht="16.5" customHeight="1" x14ac:dyDescent="0.2">
      <c r="A159" s="97" t="s">
        <v>178</v>
      </c>
      <c r="B159" s="79" t="s">
        <v>71</v>
      </c>
      <c r="C159" s="31">
        <v>10</v>
      </c>
      <c r="D159" s="31">
        <v>1</v>
      </c>
      <c r="E159" s="31">
        <f t="shared" si="25"/>
        <v>11</v>
      </c>
      <c r="F159" s="31">
        <f t="shared" si="31"/>
        <v>30</v>
      </c>
      <c r="G159" s="31">
        <f t="shared" si="31"/>
        <v>3</v>
      </c>
      <c r="H159" s="31">
        <f t="shared" si="31"/>
        <v>33</v>
      </c>
      <c r="I159" s="31">
        <f t="shared" si="26"/>
        <v>11</v>
      </c>
      <c r="J159" s="31">
        <f t="shared" si="27"/>
        <v>11</v>
      </c>
      <c r="K159" s="31">
        <f t="shared" si="28"/>
        <v>11</v>
      </c>
      <c r="L159" s="31">
        <f t="shared" si="29"/>
        <v>11</v>
      </c>
      <c r="M159" s="31">
        <f t="shared" si="30"/>
        <v>77</v>
      </c>
    </row>
    <row r="160" spans="1:13" ht="16.5" customHeight="1" x14ac:dyDescent="0.2">
      <c r="A160" s="97"/>
      <c r="B160" s="79" t="s">
        <v>70</v>
      </c>
      <c r="C160" s="31">
        <v>22</v>
      </c>
      <c r="D160" s="31">
        <v>0</v>
      </c>
      <c r="E160" s="31">
        <f t="shared" si="25"/>
        <v>22</v>
      </c>
      <c r="F160" s="31">
        <f t="shared" si="31"/>
        <v>66</v>
      </c>
      <c r="G160" s="31">
        <f t="shared" si="31"/>
        <v>0</v>
      </c>
      <c r="H160" s="31">
        <f t="shared" si="31"/>
        <v>66</v>
      </c>
      <c r="I160" s="31">
        <f t="shared" si="26"/>
        <v>22</v>
      </c>
      <c r="J160" s="31">
        <f t="shared" si="27"/>
        <v>22</v>
      </c>
      <c r="K160" s="31">
        <f t="shared" si="28"/>
        <v>22</v>
      </c>
      <c r="L160" s="31">
        <f t="shared" si="29"/>
        <v>22</v>
      </c>
      <c r="M160" s="31">
        <f t="shared" si="30"/>
        <v>154</v>
      </c>
    </row>
    <row r="161" spans="1:13" ht="16.5" customHeight="1" x14ac:dyDescent="0.2">
      <c r="A161" s="97"/>
      <c r="B161" s="79" t="s">
        <v>105</v>
      </c>
      <c r="C161" s="31">
        <v>7</v>
      </c>
      <c r="D161" s="31">
        <v>0</v>
      </c>
      <c r="E161" s="31">
        <f t="shared" si="25"/>
        <v>7</v>
      </c>
      <c r="F161" s="31">
        <f t="shared" si="31"/>
        <v>21</v>
      </c>
      <c r="G161" s="31">
        <f t="shared" si="31"/>
        <v>0</v>
      </c>
      <c r="H161" s="31">
        <f t="shared" si="31"/>
        <v>21</v>
      </c>
      <c r="I161" s="31">
        <f t="shared" si="26"/>
        <v>7</v>
      </c>
      <c r="J161" s="31">
        <f t="shared" si="27"/>
        <v>7</v>
      </c>
      <c r="K161" s="31">
        <f t="shared" si="28"/>
        <v>7</v>
      </c>
      <c r="L161" s="31">
        <f t="shared" si="29"/>
        <v>7</v>
      </c>
      <c r="M161" s="31">
        <f t="shared" si="30"/>
        <v>49</v>
      </c>
    </row>
    <row r="162" spans="1:13" ht="16.5" customHeight="1" x14ac:dyDescent="0.2">
      <c r="A162" s="70"/>
      <c r="B162" s="71"/>
      <c r="C162" s="74"/>
      <c r="D162" s="74"/>
      <c r="E162" s="75"/>
      <c r="F162" s="75"/>
      <c r="G162" s="75"/>
      <c r="H162" s="75"/>
      <c r="I162" s="75"/>
      <c r="J162" s="75"/>
      <c r="K162" s="75"/>
      <c r="L162" s="75"/>
      <c r="M162" s="75"/>
    </row>
    <row r="163" spans="1:13" x14ac:dyDescent="0.2">
      <c r="M163" s="87" t="s">
        <v>235</v>
      </c>
    </row>
  </sheetData>
  <mergeCells count="95">
    <mergeCell ref="A26:A28"/>
    <mergeCell ref="A1:M1"/>
    <mergeCell ref="B2:L2"/>
    <mergeCell ref="A3:A4"/>
    <mergeCell ref="B3:B4"/>
    <mergeCell ref="C3:C4"/>
    <mergeCell ref="D3:D4"/>
    <mergeCell ref="E3:E4"/>
    <mergeCell ref="F3:H3"/>
    <mergeCell ref="I3:L3"/>
    <mergeCell ref="M3:M4"/>
    <mergeCell ref="A6:A9"/>
    <mergeCell ref="A10:A11"/>
    <mergeCell ref="A12:A17"/>
    <mergeCell ref="A18:A19"/>
    <mergeCell ref="A20:A25"/>
    <mergeCell ref="A58:M58"/>
    <mergeCell ref="A30:M30"/>
    <mergeCell ref="B31:L31"/>
    <mergeCell ref="A32:A33"/>
    <mergeCell ref="B32:B33"/>
    <mergeCell ref="C32:C33"/>
    <mergeCell ref="D32:D33"/>
    <mergeCell ref="E32:E33"/>
    <mergeCell ref="F32:H32"/>
    <mergeCell ref="I32:L32"/>
    <mergeCell ref="M32:M33"/>
    <mergeCell ref="A34:A35"/>
    <mergeCell ref="A36:A37"/>
    <mergeCell ref="A38:A43"/>
    <mergeCell ref="A44:A50"/>
    <mergeCell ref="A51:A56"/>
    <mergeCell ref="A73:A76"/>
    <mergeCell ref="B59:L59"/>
    <mergeCell ref="A60:A61"/>
    <mergeCell ref="B60:B61"/>
    <mergeCell ref="C60:C61"/>
    <mergeCell ref="D60:D61"/>
    <mergeCell ref="E60:E61"/>
    <mergeCell ref="F60:H60"/>
    <mergeCell ref="I60:L60"/>
    <mergeCell ref="M60:M61"/>
    <mergeCell ref="A62:A63"/>
    <mergeCell ref="A64:A66"/>
    <mergeCell ref="A67:A69"/>
    <mergeCell ref="A70:A72"/>
    <mergeCell ref="A97:A99"/>
    <mergeCell ref="A77:A80"/>
    <mergeCell ref="A81:A82"/>
    <mergeCell ref="A83:A84"/>
    <mergeCell ref="A86:M86"/>
    <mergeCell ref="B87:L87"/>
    <mergeCell ref="A88:A89"/>
    <mergeCell ref="B88:B89"/>
    <mergeCell ref="C88:C89"/>
    <mergeCell ref="D88:D89"/>
    <mergeCell ref="E88:E89"/>
    <mergeCell ref="F88:H88"/>
    <mergeCell ref="I88:L88"/>
    <mergeCell ref="M88:M89"/>
    <mergeCell ref="A90:A92"/>
    <mergeCell ref="A93:A96"/>
    <mergeCell ref="A124:A125"/>
    <mergeCell ref="A100:A104"/>
    <mergeCell ref="A105:A109"/>
    <mergeCell ref="A110:A112"/>
    <mergeCell ref="A114:M114"/>
    <mergeCell ref="B115:L115"/>
    <mergeCell ref="A116:A117"/>
    <mergeCell ref="B116:B117"/>
    <mergeCell ref="C116:C117"/>
    <mergeCell ref="D116:D117"/>
    <mergeCell ref="E116:E117"/>
    <mergeCell ref="F116:H116"/>
    <mergeCell ref="I116:L116"/>
    <mergeCell ref="M116:M117"/>
    <mergeCell ref="A118:A120"/>
    <mergeCell ref="A121:A123"/>
    <mergeCell ref="A126:A132"/>
    <mergeCell ref="A133:A137"/>
    <mergeCell ref="A138:A140"/>
    <mergeCell ref="A142:M142"/>
    <mergeCell ref="B143:L143"/>
    <mergeCell ref="A159:A161"/>
    <mergeCell ref="F144:H144"/>
    <mergeCell ref="I144:L144"/>
    <mergeCell ref="M144:M145"/>
    <mergeCell ref="A146:A149"/>
    <mergeCell ref="A150:A156"/>
    <mergeCell ref="A157:A158"/>
    <mergeCell ref="A144:A145"/>
    <mergeCell ref="B144:B145"/>
    <mergeCell ref="C144:C145"/>
    <mergeCell ref="D144:D145"/>
    <mergeCell ref="E144:E145"/>
  </mergeCells>
  <pageMargins left="0.70866141732283472" right="0.70866141732283472" top="0.74803149606299213" bottom="0.19685039370078741" header="0.31496062992125984" footer="0.31496062992125984"/>
  <pageSetup orientation="landscape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04"/>
  <sheetViews>
    <sheetView tabSelected="1" view="pageBreakPreview" topLeftCell="A73" zoomScaleNormal="130" zoomScaleSheetLayoutView="100" workbookViewId="0">
      <selection activeCell="A54" sqref="A54"/>
    </sheetView>
  </sheetViews>
  <sheetFormatPr defaultRowHeight="12.75" x14ac:dyDescent="0.2"/>
  <cols>
    <col min="1" max="1" width="14.5703125" style="37" customWidth="1"/>
    <col min="2" max="2" width="16.7109375" style="51" customWidth="1"/>
    <col min="3" max="6" width="13.5703125" style="37" customWidth="1"/>
    <col min="7" max="7" width="9.140625" style="37"/>
    <col min="8" max="8" width="20" style="37" customWidth="1"/>
    <col min="9" max="9" width="9.140625" style="37"/>
    <col min="10" max="10" width="10.7109375" style="37" customWidth="1"/>
    <col min="11" max="11" width="10.140625" style="37" customWidth="1"/>
    <col min="12" max="16384" width="9.140625" style="37"/>
  </cols>
  <sheetData>
    <row r="1" spans="1:12" ht="60" customHeight="1" x14ac:dyDescent="0.2">
      <c r="A1" s="109" t="s">
        <v>231</v>
      </c>
      <c r="B1" s="109"/>
      <c r="C1" s="109"/>
      <c r="D1" s="109"/>
      <c r="E1" s="109"/>
      <c r="F1" s="109"/>
    </row>
    <row r="2" spans="1:12" s="9" customFormat="1" ht="12.75" customHeight="1" x14ac:dyDescent="0.2">
      <c r="A2" s="11" t="s">
        <v>225</v>
      </c>
      <c r="B2" s="14"/>
      <c r="C2" s="6"/>
      <c r="D2" s="6"/>
      <c r="E2" s="6"/>
      <c r="F2" s="10" t="s">
        <v>27</v>
      </c>
    </row>
    <row r="3" spans="1:12" ht="25.5" x14ac:dyDescent="0.2">
      <c r="A3" s="34" t="s">
        <v>0</v>
      </c>
      <c r="B3" s="33" t="s">
        <v>31</v>
      </c>
      <c r="C3" s="34" t="s">
        <v>25</v>
      </c>
      <c r="D3" s="34" t="s">
        <v>219</v>
      </c>
      <c r="E3" s="34" t="s">
        <v>220</v>
      </c>
      <c r="F3" s="34" t="s">
        <v>221</v>
      </c>
      <c r="G3" s="38"/>
      <c r="H3" s="38"/>
      <c r="I3" s="38"/>
      <c r="J3" s="38"/>
      <c r="K3" s="38"/>
    </row>
    <row r="4" spans="1:12" ht="13.7" customHeight="1" x14ac:dyDescent="0.2">
      <c r="A4" s="110" t="s">
        <v>26</v>
      </c>
      <c r="B4" s="110"/>
      <c r="C4" s="32">
        <f>SUM(C5:C48,C49:C101)</f>
        <v>20313.178999999996</v>
      </c>
      <c r="D4" s="32">
        <f>SUM(D5:D48,D49:D101)</f>
        <v>8173.5199999999977</v>
      </c>
      <c r="E4" s="32">
        <f>SUM(E5:E48,E49:E101)</f>
        <v>5270.9080000000004</v>
      </c>
      <c r="F4" s="32">
        <f>SUM(F5:F48,F49:F101)</f>
        <v>13444.428000000002</v>
      </c>
      <c r="G4" s="39"/>
      <c r="H4" s="1"/>
      <c r="I4" s="1"/>
      <c r="J4" s="1"/>
      <c r="K4" s="1"/>
    </row>
    <row r="5" spans="1:12" ht="13.7" customHeight="1" x14ac:dyDescent="0.2">
      <c r="A5" s="108" t="s">
        <v>20</v>
      </c>
      <c r="B5" s="40" t="s">
        <v>20</v>
      </c>
      <c r="C5" s="41">
        <v>664.71699999999998</v>
      </c>
      <c r="D5" s="41">
        <v>344.51299999999998</v>
      </c>
      <c r="E5" s="41">
        <v>169.67599999999999</v>
      </c>
      <c r="F5" s="41">
        <v>514.18899999999996</v>
      </c>
      <c r="G5" s="42"/>
      <c r="H5" s="2"/>
      <c r="I5" s="2"/>
      <c r="J5" s="2"/>
      <c r="K5" s="2"/>
    </row>
    <row r="6" spans="1:12" ht="13.7" customHeight="1" x14ac:dyDescent="0.2">
      <c r="A6" s="108"/>
      <c r="B6" s="40" t="s">
        <v>137</v>
      </c>
      <c r="C6" s="41">
        <v>162.30099999999999</v>
      </c>
      <c r="D6" s="41">
        <v>89.064999999999998</v>
      </c>
      <c r="E6" s="41">
        <v>67.974999999999994</v>
      </c>
      <c r="F6" s="41">
        <v>157.04</v>
      </c>
      <c r="G6" s="42"/>
      <c r="H6" s="2"/>
      <c r="I6" s="2"/>
      <c r="J6" s="2"/>
      <c r="K6" s="2"/>
      <c r="L6" s="43"/>
    </row>
    <row r="7" spans="1:12" ht="13.7" customHeight="1" x14ac:dyDescent="0.2">
      <c r="A7" s="108"/>
      <c r="B7" s="24" t="s">
        <v>131</v>
      </c>
      <c r="C7" s="44">
        <v>36.854999999999997</v>
      </c>
      <c r="D7" s="44">
        <v>18.867000000000001</v>
      </c>
      <c r="E7" s="44">
        <v>2.4340000000000002</v>
      </c>
      <c r="F7" s="41">
        <v>21.301000000000002</v>
      </c>
      <c r="G7" s="42"/>
      <c r="H7" s="2"/>
      <c r="I7" s="2"/>
      <c r="J7" s="2"/>
      <c r="K7" s="2"/>
      <c r="L7" s="43"/>
    </row>
    <row r="8" spans="1:12" ht="13.7" customHeight="1" x14ac:dyDescent="0.2">
      <c r="A8" s="108"/>
      <c r="B8" s="24" t="s">
        <v>132</v>
      </c>
      <c r="C8" s="44">
        <v>25.209</v>
      </c>
      <c r="D8" s="44">
        <v>0.98499999999999999</v>
      </c>
      <c r="E8" s="44">
        <v>6.4240000000000004</v>
      </c>
      <c r="F8" s="41">
        <v>7.4090000000000007</v>
      </c>
      <c r="G8" s="42"/>
      <c r="H8" s="2"/>
      <c r="I8" s="2"/>
      <c r="J8" s="2"/>
      <c r="K8" s="2"/>
      <c r="L8" s="43"/>
    </row>
    <row r="9" spans="1:12" ht="13.7" customHeight="1" x14ac:dyDescent="0.2">
      <c r="A9" s="108" t="s">
        <v>11</v>
      </c>
      <c r="B9" s="40" t="s">
        <v>11</v>
      </c>
      <c r="C9" s="41">
        <v>411.63499999999999</v>
      </c>
      <c r="D9" s="41">
        <v>343.964</v>
      </c>
      <c r="E9" s="41">
        <v>60.734000000000002</v>
      </c>
      <c r="F9" s="41">
        <v>404.69799999999998</v>
      </c>
      <c r="G9" s="38"/>
      <c r="H9" s="3"/>
      <c r="I9" s="3"/>
      <c r="J9" s="3"/>
      <c r="K9" s="3"/>
    </row>
    <row r="10" spans="1:12" ht="13.7" customHeight="1" x14ac:dyDescent="0.2">
      <c r="A10" s="108"/>
      <c r="B10" s="40" t="s">
        <v>218</v>
      </c>
      <c r="C10" s="41">
        <v>98.984999999999999</v>
      </c>
      <c r="D10" s="41">
        <v>25.779</v>
      </c>
      <c r="E10" s="41">
        <v>17.454999999999998</v>
      </c>
      <c r="F10" s="41">
        <v>43.233999999999995</v>
      </c>
      <c r="G10" s="38"/>
      <c r="H10" s="3"/>
      <c r="I10" s="3"/>
      <c r="J10" s="3"/>
      <c r="K10" s="3"/>
    </row>
    <row r="11" spans="1:12" ht="13.7" customHeight="1" x14ac:dyDescent="0.2">
      <c r="A11" s="108"/>
      <c r="B11" s="40" t="s">
        <v>133</v>
      </c>
      <c r="C11" s="41">
        <v>26.22</v>
      </c>
      <c r="D11" s="41">
        <v>9.1590000000000007</v>
      </c>
      <c r="E11" s="41">
        <v>13.000999999999999</v>
      </c>
      <c r="F11" s="41">
        <v>22.16</v>
      </c>
      <c r="G11" s="38"/>
      <c r="H11" s="3"/>
      <c r="I11" s="3"/>
      <c r="J11" s="3"/>
      <c r="K11" s="3"/>
    </row>
    <row r="12" spans="1:12" ht="13.7" customHeight="1" x14ac:dyDescent="0.2">
      <c r="A12" s="108"/>
      <c r="B12" s="40" t="s">
        <v>134</v>
      </c>
      <c r="C12" s="41">
        <v>52.802999999999997</v>
      </c>
      <c r="D12" s="41">
        <v>11.706</v>
      </c>
      <c r="E12" s="41">
        <v>23.805</v>
      </c>
      <c r="F12" s="41">
        <v>35.510999999999996</v>
      </c>
      <c r="G12" s="38"/>
      <c r="H12" s="3"/>
      <c r="I12" s="3"/>
      <c r="J12" s="3"/>
      <c r="K12" s="3"/>
    </row>
    <row r="13" spans="1:12" ht="13.7" customHeight="1" x14ac:dyDescent="0.2">
      <c r="A13" s="111" t="s">
        <v>15</v>
      </c>
      <c r="B13" s="40" t="s">
        <v>15</v>
      </c>
      <c r="C13" s="41">
        <v>264.17200000000003</v>
      </c>
      <c r="D13" s="41">
        <v>42.945</v>
      </c>
      <c r="E13" s="41">
        <v>123.911</v>
      </c>
      <c r="F13" s="41">
        <v>166.85599999999999</v>
      </c>
      <c r="G13" s="38"/>
      <c r="H13" s="38"/>
      <c r="I13" s="38"/>
      <c r="J13" s="38"/>
      <c r="K13" s="38"/>
    </row>
    <row r="14" spans="1:12" ht="13.7" customHeight="1" x14ac:dyDescent="0.2">
      <c r="A14" s="111"/>
      <c r="B14" s="40" t="s">
        <v>30</v>
      </c>
      <c r="C14" s="41">
        <v>139.34</v>
      </c>
      <c r="D14" s="41">
        <v>31.92</v>
      </c>
      <c r="E14" s="41">
        <v>102.88</v>
      </c>
      <c r="F14" s="41">
        <v>134.80000000000001</v>
      </c>
      <c r="G14" s="38"/>
      <c r="H14" s="38"/>
      <c r="I14" s="38"/>
      <c r="J14" s="38"/>
      <c r="K14" s="38"/>
    </row>
    <row r="15" spans="1:12" ht="13.7" customHeight="1" x14ac:dyDescent="0.2">
      <c r="A15" s="108" t="s">
        <v>18</v>
      </c>
      <c r="B15" s="40" t="s">
        <v>222</v>
      </c>
      <c r="C15" s="41">
        <v>308.541</v>
      </c>
      <c r="D15" s="41">
        <v>49.908000000000001</v>
      </c>
      <c r="E15" s="41">
        <v>65.210999999999999</v>
      </c>
      <c r="F15" s="41">
        <v>115.119</v>
      </c>
    </row>
    <row r="16" spans="1:12" ht="13.7" customHeight="1" x14ac:dyDescent="0.2">
      <c r="A16" s="108"/>
      <c r="B16" s="40" t="s">
        <v>224</v>
      </c>
      <c r="C16" s="41">
        <v>129.328</v>
      </c>
      <c r="D16" s="41">
        <v>25.012</v>
      </c>
      <c r="E16" s="41">
        <v>21.033999999999999</v>
      </c>
      <c r="F16" s="41">
        <v>46.045999999999999</v>
      </c>
    </row>
    <row r="17" spans="1:7" ht="13.7" customHeight="1" x14ac:dyDescent="0.2">
      <c r="A17" s="108"/>
      <c r="B17" s="40" t="s">
        <v>73</v>
      </c>
      <c r="C17" s="41">
        <v>320.40800000000002</v>
      </c>
      <c r="D17" s="41">
        <v>48.54</v>
      </c>
      <c r="E17" s="41">
        <v>57.91</v>
      </c>
      <c r="F17" s="41">
        <v>106.44999999999999</v>
      </c>
      <c r="G17" s="43"/>
    </row>
    <row r="18" spans="1:7" ht="13.7" customHeight="1" x14ac:dyDescent="0.2">
      <c r="A18" s="108"/>
      <c r="B18" s="40" t="s">
        <v>74</v>
      </c>
      <c r="C18" s="41">
        <v>143.88999999999999</v>
      </c>
      <c r="D18" s="41">
        <v>15.98</v>
      </c>
      <c r="E18" s="41">
        <v>2.5019999999999998</v>
      </c>
      <c r="F18" s="41">
        <v>18.481999999999999</v>
      </c>
      <c r="G18" s="43"/>
    </row>
    <row r="19" spans="1:7" ht="13.7" customHeight="1" x14ac:dyDescent="0.2">
      <c r="A19" s="108" t="s">
        <v>3</v>
      </c>
      <c r="B19" s="40" t="s">
        <v>3</v>
      </c>
      <c r="C19" s="41">
        <v>461.733</v>
      </c>
      <c r="D19" s="41">
        <v>208.09700000000001</v>
      </c>
      <c r="E19" s="41">
        <v>117.152</v>
      </c>
      <c r="F19" s="41">
        <v>325.24900000000002</v>
      </c>
    </row>
    <row r="20" spans="1:7" ht="13.7" customHeight="1" x14ac:dyDescent="0.2">
      <c r="A20" s="108"/>
      <c r="B20" s="40" t="s">
        <v>50</v>
      </c>
      <c r="C20" s="41">
        <v>286.05599999999998</v>
      </c>
      <c r="D20" s="41">
        <v>72.510999999999996</v>
      </c>
      <c r="E20" s="41">
        <v>95.903999999999996</v>
      </c>
      <c r="F20" s="41">
        <v>168.41499999999999</v>
      </c>
    </row>
    <row r="21" spans="1:7" ht="13.7" customHeight="1" x14ac:dyDescent="0.2">
      <c r="A21" s="108"/>
      <c r="B21" s="40" t="s">
        <v>51</v>
      </c>
      <c r="C21" s="41">
        <v>199.12799999999999</v>
      </c>
      <c r="D21" s="41">
        <v>71.022999999999996</v>
      </c>
      <c r="E21" s="41">
        <v>87.585999999999999</v>
      </c>
      <c r="F21" s="41">
        <v>158.60899999999998</v>
      </c>
    </row>
    <row r="22" spans="1:7" ht="13.7" customHeight="1" x14ac:dyDescent="0.2">
      <c r="A22" s="112" t="s">
        <v>87</v>
      </c>
      <c r="B22" s="40" t="s">
        <v>19</v>
      </c>
      <c r="C22" s="41">
        <v>106.93</v>
      </c>
      <c r="D22" s="41">
        <v>56.72</v>
      </c>
      <c r="E22" s="41">
        <v>44.67</v>
      </c>
      <c r="F22" s="41">
        <v>101.39</v>
      </c>
    </row>
    <row r="23" spans="1:7" ht="13.7" customHeight="1" x14ac:dyDescent="0.2">
      <c r="A23" s="112"/>
      <c r="B23" s="24" t="s">
        <v>88</v>
      </c>
      <c r="C23" s="44">
        <v>38.481999999999999</v>
      </c>
      <c r="D23" s="44">
        <v>15.196999999999999</v>
      </c>
      <c r="E23" s="44">
        <v>22.731000000000002</v>
      </c>
      <c r="F23" s="41">
        <v>37.927999999999997</v>
      </c>
    </row>
    <row r="24" spans="1:7" ht="13.7" customHeight="1" x14ac:dyDescent="0.2">
      <c r="A24" s="108" t="s">
        <v>85</v>
      </c>
      <c r="B24" s="40" t="s">
        <v>135</v>
      </c>
      <c r="C24" s="41">
        <v>43.655999999999999</v>
      </c>
      <c r="D24" s="41">
        <v>17.206</v>
      </c>
      <c r="E24" s="41">
        <v>26.271999999999998</v>
      </c>
      <c r="F24" s="41">
        <v>43.477999999999994</v>
      </c>
    </row>
    <row r="25" spans="1:7" ht="13.7" customHeight="1" x14ac:dyDescent="0.2">
      <c r="A25" s="108"/>
      <c r="B25" s="40" t="s">
        <v>136</v>
      </c>
      <c r="C25" s="41">
        <v>29.103000000000002</v>
      </c>
      <c r="D25" s="41">
        <v>2.71</v>
      </c>
      <c r="E25" s="41">
        <v>0.96499999999999997</v>
      </c>
      <c r="F25" s="41">
        <v>3.6749999999999998</v>
      </c>
    </row>
    <row r="26" spans="1:7" ht="13.7" customHeight="1" x14ac:dyDescent="0.2">
      <c r="A26" s="108" t="s">
        <v>138</v>
      </c>
      <c r="B26" s="40" t="s">
        <v>9</v>
      </c>
      <c r="C26" s="41">
        <v>674.17</v>
      </c>
      <c r="D26" s="41">
        <v>515.16999999999996</v>
      </c>
      <c r="E26" s="41">
        <v>158.29</v>
      </c>
      <c r="F26" s="41">
        <v>673.45999999999992</v>
      </c>
    </row>
    <row r="27" spans="1:7" ht="13.7" customHeight="1" x14ac:dyDescent="0.2">
      <c r="A27" s="108"/>
      <c r="B27" s="40" t="s">
        <v>139</v>
      </c>
      <c r="C27" s="41">
        <v>95.352000000000004</v>
      </c>
      <c r="D27" s="41">
        <v>54.148000000000003</v>
      </c>
      <c r="E27" s="41">
        <v>40.229999999999997</v>
      </c>
      <c r="F27" s="41">
        <v>94.378</v>
      </c>
    </row>
    <row r="28" spans="1:7" ht="13.7" customHeight="1" x14ac:dyDescent="0.2">
      <c r="A28" s="108"/>
      <c r="B28" s="40" t="s">
        <v>140</v>
      </c>
      <c r="C28" s="41">
        <v>192.90299999999999</v>
      </c>
      <c r="D28" s="41">
        <v>84.37</v>
      </c>
      <c r="E28" s="41">
        <v>69.61</v>
      </c>
      <c r="F28" s="41">
        <v>153.98000000000002</v>
      </c>
    </row>
    <row r="29" spans="1:7" ht="13.7" customHeight="1" x14ac:dyDescent="0.2">
      <c r="A29" s="108"/>
      <c r="B29" s="40" t="s">
        <v>141</v>
      </c>
      <c r="C29" s="41">
        <v>230.93700000000001</v>
      </c>
      <c r="D29" s="41">
        <v>50.875</v>
      </c>
      <c r="E29" s="41">
        <v>42.787999999999997</v>
      </c>
      <c r="F29" s="41">
        <v>93.662999999999997</v>
      </c>
    </row>
    <row r="30" spans="1:7" ht="13.7" customHeight="1" x14ac:dyDescent="0.2">
      <c r="A30" s="108"/>
      <c r="B30" s="40" t="s">
        <v>33</v>
      </c>
      <c r="C30" s="41">
        <v>61.363</v>
      </c>
      <c r="D30" s="41">
        <v>19.667000000000002</v>
      </c>
      <c r="E30" s="41">
        <v>33.363</v>
      </c>
      <c r="F30" s="41">
        <v>53.03</v>
      </c>
    </row>
    <row r="31" spans="1:7" ht="13.7" customHeight="1" x14ac:dyDescent="0.2">
      <c r="A31" s="108" t="s">
        <v>142</v>
      </c>
      <c r="B31" s="40" t="s">
        <v>57</v>
      </c>
      <c r="C31" s="41">
        <v>327.71899999999999</v>
      </c>
      <c r="D31" s="41">
        <v>99.49</v>
      </c>
      <c r="E31" s="41">
        <v>82.602999999999994</v>
      </c>
      <c r="F31" s="41">
        <v>182.09299999999999</v>
      </c>
    </row>
    <row r="32" spans="1:7" ht="13.7" customHeight="1" x14ac:dyDescent="0.2">
      <c r="A32" s="108"/>
      <c r="B32" s="40" t="s">
        <v>24</v>
      </c>
      <c r="C32" s="41">
        <v>126.98399999999999</v>
      </c>
      <c r="D32" s="41">
        <v>22.672999999999998</v>
      </c>
      <c r="E32" s="41">
        <v>73.269000000000005</v>
      </c>
      <c r="F32" s="41">
        <v>95.942000000000007</v>
      </c>
    </row>
    <row r="33" spans="1:6" ht="13.7" customHeight="1" x14ac:dyDescent="0.2">
      <c r="A33" s="108"/>
      <c r="B33" s="40" t="s">
        <v>52</v>
      </c>
      <c r="C33" s="41">
        <v>105.813</v>
      </c>
      <c r="D33" s="41">
        <v>22.667000000000002</v>
      </c>
      <c r="E33" s="41">
        <v>82.492000000000004</v>
      </c>
      <c r="F33" s="41">
        <v>105.15900000000001</v>
      </c>
    </row>
    <row r="34" spans="1:6" ht="13.7" customHeight="1" x14ac:dyDescent="0.2">
      <c r="A34" s="108"/>
      <c r="B34" s="40" t="s">
        <v>143</v>
      </c>
      <c r="C34" s="41">
        <v>95.438000000000002</v>
      </c>
      <c r="D34" s="41">
        <v>17.265000000000001</v>
      </c>
      <c r="E34" s="41">
        <v>48.338999999999999</v>
      </c>
      <c r="F34" s="41">
        <v>65.603999999999999</v>
      </c>
    </row>
    <row r="35" spans="1:6" ht="13.7" customHeight="1" x14ac:dyDescent="0.2">
      <c r="A35" s="108"/>
      <c r="B35" s="40" t="s">
        <v>144</v>
      </c>
      <c r="C35" s="41">
        <v>31.379000000000001</v>
      </c>
      <c r="D35" s="41">
        <v>13.066000000000001</v>
      </c>
      <c r="E35" s="41">
        <v>6.5410000000000004</v>
      </c>
      <c r="F35" s="41">
        <v>19.606999999999999</v>
      </c>
    </row>
    <row r="36" spans="1:6" ht="13.7" customHeight="1" x14ac:dyDescent="0.2">
      <c r="A36" s="108"/>
      <c r="B36" s="40" t="s">
        <v>145</v>
      </c>
      <c r="C36" s="41">
        <v>81.290000000000006</v>
      </c>
      <c r="D36" s="41">
        <v>10.164999999999999</v>
      </c>
      <c r="E36" s="41">
        <v>25.117999999999999</v>
      </c>
      <c r="F36" s="41">
        <v>35.283000000000001</v>
      </c>
    </row>
    <row r="37" spans="1:6" ht="13.7" customHeight="1" x14ac:dyDescent="0.2">
      <c r="A37" s="108"/>
      <c r="B37" s="40" t="s">
        <v>146</v>
      </c>
      <c r="C37" s="41">
        <v>57.018999999999998</v>
      </c>
      <c r="D37" s="41">
        <v>18.02</v>
      </c>
      <c r="E37" s="41">
        <v>16.984000000000002</v>
      </c>
      <c r="F37" s="41">
        <v>35.004000000000005</v>
      </c>
    </row>
    <row r="38" spans="1:6" ht="13.7" customHeight="1" x14ac:dyDescent="0.2">
      <c r="A38" s="108" t="s">
        <v>28</v>
      </c>
      <c r="B38" s="40" t="s">
        <v>28</v>
      </c>
      <c r="C38" s="41">
        <v>137.37</v>
      </c>
      <c r="D38" s="41">
        <v>46.667999999999999</v>
      </c>
      <c r="E38" s="41">
        <v>42.274000000000001</v>
      </c>
      <c r="F38" s="41">
        <v>88.942000000000007</v>
      </c>
    </row>
    <row r="39" spans="1:6" ht="13.7" customHeight="1" x14ac:dyDescent="0.2">
      <c r="A39" s="108"/>
      <c r="B39" s="40" t="s">
        <v>59</v>
      </c>
      <c r="C39" s="41">
        <v>133.05699999999999</v>
      </c>
      <c r="D39" s="41">
        <v>30.251999999999999</v>
      </c>
      <c r="E39" s="41">
        <v>102.57299999999999</v>
      </c>
      <c r="F39" s="41">
        <v>132.82499999999999</v>
      </c>
    </row>
    <row r="40" spans="1:6" ht="13.7" customHeight="1" x14ac:dyDescent="0.2">
      <c r="A40" s="108"/>
      <c r="B40" s="40" t="s">
        <v>147</v>
      </c>
      <c r="C40" s="41">
        <v>76.388999999999996</v>
      </c>
      <c r="D40" s="41">
        <v>15.914</v>
      </c>
      <c r="E40" s="41">
        <v>30.38</v>
      </c>
      <c r="F40" s="41">
        <v>46.293999999999997</v>
      </c>
    </row>
    <row r="41" spans="1:6" ht="13.7" customHeight="1" x14ac:dyDescent="0.2">
      <c r="A41" s="108"/>
      <c r="B41" s="40" t="s">
        <v>148</v>
      </c>
      <c r="C41" s="41">
        <v>56.661000000000001</v>
      </c>
      <c r="D41" s="41">
        <v>7.2389999999999999</v>
      </c>
      <c r="E41" s="41">
        <v>32.42</v>
      </c>
      <c r="F41" s="41">
        <v>39.658999999999999</v>
      </c>
    </row>
    <row r="42" spans="1:6" ht="13.7" customHeight="1" x14ac:dyDescent="0.2">
      <c r="A42" s="108"/>
      <c r="B42" s="40" t="s">
        <v>149</v>
      </c>
      <c r="C42" s="41">
        <v>27.948</v>
      </c>
      <c r="D42" s="41">
        <v>2.71</v>
      </c>
      <c r="E42" s="41">
        <v>0.36399999999999999</v>
      </c>
      <c r="F42" s="41">
        <v>3.0739999999999998</v>
      </c>
    </row>
    <row r="43" spans="1:6" ht="13.7" customHeight="1" x14ac:dyDescent="0.2">
      <c r="A43" s="108"/>
      <c r="B43" s="40" t="s">
        <v>150</v>
      </c>
      <c r="C43" s="41">
        <v>33.920999999999999</v>
      </c>
      <c r="D43" s="41">
        <v>3.4820000000000002</v>
      </c>
      <c r="E43" s="41">
        <v>0</v>
      </c>
      <c r="F43" s="41">
        <v>3.4820000000000002</v>
      </c>
    </row>
    <row r="44" spans="1:6" ht="13.7" customHeight="1" x14ac:dyDescent="0.2">
      <c r="A44" s="108" t="s">
        <v>7</v>
      </c>
      <c r="B44" s="40" t="s">
        <v>7</v>
      </c>
      <c r="C44" s="41">
        <v>65.290000000000006</v>
      </c>
      <c r="D44" s="41">
        <v>56.234999999999999</v>
      </c>
      <c r="E44" s="41">
        <v>0.372</v>
      </c>
      <c r="F44" s="41">
        <v>56.606999999999999</v>
      </c>
    </row>
    <row r="45" spans="1:6" ht="13.7" customHeight="1" x14ac:dyDescent="0.2">
      <c r="A45" s="108"/>
      <c r="B45" s="40" t="s">
        <v>60</v>
      </c>
      <c r="C45" s="41">
        <v>160.95400000000001</v>
      </c>
      <c r="D45" s="41">
        <v>62.914999999999999</v>
      </c>
      <c r="E45" s="41">
        <v>26.28</v>
      </c>
      <c r="F45" s="41">
        <v>89.194999999999993</v>
      </c>
    </row>
    <row r="46" spans="1:6" ht="13.7" customHeight="1" x14ac:dyDescent="0.2">
      <c r="A46" s="108" t="s">
        <v>13</v>
      </c>
      <c r="B46" s="40" t="s">
        <v>13</v>
      </c>
      <c r="C46" s="41">
        <v>1035.732</v>
      </c>
      <c r="D46" s="41">
        <v>494.452</v>
      </c>
      <c r="E46" s="41">
        <v>212.00200000000001</v>
      </c>
      <c r="F46" s="41">
        <v>706.45399999999995</v>
      </c>
    </row>
    <row r="47" spans="1:6" ht="13.7" customHeight="1" x14ac:dyDescent="0.2">
      <c r="A47" s="108"/>
      <c r="B47" s="40" t="s">
        <v>89</v>
      </c>
      <c r="C47" s="41">
        <v>197.809</v>
      </c>
      <c r="D47" s="41">
        <v>33.33</v>
      </c>
      <c r="E47" s="41">
        <v>32.090000000000003</v>
      </c>
      <c r="F47" s="41">
        <v>65.42</v>
      </c>
    </row>
    <row r="48" spans="1:6" ht="13.7" customHeight="1" x14ac:dyDescent="0.2">
      <c r="A48" s="108"/>
      <c r="B48" s="40" t="s">
        <v>61</v>
      </c>
      <c r="C48" s="41">
        <v>61.072000000000003</v>
      </c>
      <c r="D48" s="41">
        <v>39.698</v>
      </c>
      <c r="E48" s="41">
        <v>0</v>
      </c>
      <c r="F48" s="41">
        <v>39.698</v>
      </c>
    </row>
    <row r="49" spans="1:6" s="9" customFormat="1" ht="13.7" customHeight="1" x14ac:dyDescent="0.2">
      <c r="A49" s="108" t="s">
        <v>8</v>
      </c>
      <c r="B49" s="40" t="s">
        <v>8</v>
      </c>
      <c r="C49" s="49">
        <v>162.274</v>
      </c>
      <c r="D49" s="49">
        <v>58.457000000000001</v>
      </c>
      <c r="E49" s="49">
        <v>57.962000000000003</v>
      </c>
      <c r="F49" s="49">
        <v>116.41900000000001</v>
      </c>
    </row>
    <row r="50" spans="1:6" ht="13.7" customHeight="1" x14ac:dyDescent="0.2">
      <c r="A50" s="108"/>
      <c r="B50" s="40" t="s">
        <v>151</v>
      </c>
      <c r="C50" s="49">
        <v>49.63</v>
      </c>
      <c r="D50" s="49">
        <v>27.762</v>
      </c>
      <c r="E50" s="49">
        <v>12.601000000000001</v>
      </c>
      <c r="F50" s="49">
        <v>40.363</v>
      </c>
    </row>
    <row r="51" spans="1:6" s="13" customFormat="1" ht="13.7" customHeight="1" x14ac:dyDescent="0.2">
      <c r="A51" s="108"/>
      <c r="B51" s="40" t="s">
        <v>152</v>
      </c>
      <c r="C51" s="49">
        <v>87.308999999999997</v>
      </c>
      <c r="D51" s="49">
        <v>30.908000000000001</v>
      </c>
      <c r="E51" s="49">
        <v>55.201000000000001</v>
      </c>
      <c r="F51" s="49">
        <v>86.109000000000009</v>
      </c>
    </row>
    <row r="52" spans="1:6" ht="12.75" customHeight="1" x14ac:dyDescent="0.2">
      <c r="A52" s="45"/>
      <c r="B52" s="46"/>
      <c r="C52" s="47"/>
      <c r="D52" s="47"/>
      <c r="E52" s="47"/>
      <c r="F52" s="17" t="s">
        <v>129</v>
      </c>
    </row>
    <row r="53" spans="1:6" ht="60" customHeight="1" x14ac:dyDescent="0.2">
      <c r="A53" s="109" t="s">
        <v>231</v>
      </c>
      <c r="B53" s="109"/>
      <c r="C53" s="109"/>
      <c r="D53" s="109"/>
      <c r="E53" s="109"/>
      <c r="F53" s="109"/>
    </row>
    <row r="54" spans="1:6" s="54" customFormat="1" ht="12.75" customHeight="1" x14ac:dyDescent="0.2">
      <c r="A54" s="12" t="s">
        <v>225</v>
      </c>
      <c r="B54" s="15"/>
      <c r="C54" s="52"/>
      <c r="D54" s="52"/>
      <c r="E54" s="52"/>
      <c r="F54" s="53" t="s">
        <v>27</v>
      </c>
    </row>
    <row r="55" spans="1:6" s="48" customFormat="1" ht="25.5" x14ac:dyDescent="0.2">
      <c r="A55" s="34" t="s">
        <v>0</v>
      </c>
      <c r="B55" s="33" t="s">
        <v>31</v>
      </c>
      <c r="C55" s="34" t="s">
        <v>25</v>
      </c>
      <c r="D55" s="34" t="s">
        <v>219</v>
      </c>
      <c r="E55" s="34" t="s">
        <v>220</v>
      </c>
      <c r="F55" s="34" t="s">
        <v>221</v>
      </c>
    </row>
    <row r="56" spans="1:6" ht="13.7" customHeight="1" x14ac:dyDescent="0.2">
      <c r="A56" s="113" t="s">
        <v>6</v>
      </c>
      <c r="B56" s="40" t="s">
        <v>6</v>
      </c>
      <c r="C56" s="49">
        <v>422.17099999999999</v>
      </c>
      <c r="D56" s="49">
        <v>197.17</v>
      </c>
      <c r="E56" s="49">
        <v>68.796000000000006</v>
      </c>
      <c r="F56" s="49">
        <v>265.96600000000001</v>
      </c>
    </row>
    <row r="57" spans="1:6" ht="13.7" customHeight="1" x14ac:dyDescent="0.2">
      <c r="A57" s="114"/>
      <c r="B57" s="40" t="s">
        <v>153</v>
      </c>
      <c r="C57" s="49">
        <v>92.527000000000001</v>
      </c>
      <c r="D57" s="49">
        <v>59.164999999999999</v>
      </c>
      <c r="E57" s="49">
        <v>8.157</v>
      </c>
      <c r="F57" s="49">
        <v>67.322000000000003</v>
      </c>
    </row>
    <row r="58" spans="1:6" ht="13.7" customHeight="1" x14ac:dyDescent="0.2">
      <c r="A58" s="115"/>
      <c r="B58" s="40" t="s">
        <v>154</v>
      </c>
      <c r="C58" s="49">
        <v>49.097000000000001</v>
      </c>
      <c r="D58" s="49">
        <v>11.888999999999999</v>
      </c>
      <c r="E58" s="49">
        <v>11.406000000000001</v>
      </c>
      <c r="F58" s="49">
        <v>23.295000000000002</v>
      </c>
    </row>
    <row r="59" spans="1:6" ht="13.7" customHeight="1" x14ac:dyDescent="0.2">
      <c r="A59" s="108" t="s">
        <v>16</v>
      </c>
      <c r="B59" s="40" t="s">
        <v>155</v>
      </c>
      <c r="C59" s="49">
        <v>161.554</v>
      </c>
      <c r="D59" s="49">
        <v>24.116</v>
      </c>
      <c r="E59" s="49">
        <v>28.869</v>
      </c>
      <c r="F59" s="49">
        <v>52.984999999999999</v>
      </c>
    </row>
    <row r="60" spans="1:6" ht="13.7" customHeight="1" x14ac:dyDescent="0.2">
      <c r="A60" s="108"/>
      <c r="B60" s="40" t="s">
        <v>45</v>
      </c>
      <c r="C60" s="49">
        <v>129.261</v>
      </c>
      <c r="D60" s="49">
        <v>16.312999999999999</v>
      </c>
      <c r="E60" s="49">
        <v>8.8070000000000004</v>
      </c>
      <c r="F60" s="49">
        <v>25.119999999999997</v>
      </c>
    </row>
    <row r="61" spans="1:6" ht="13.7" customHeight="1" x14ac:dyDescent="0.2">
      <c r="A61" s="108"/>
      <c r="B61" s="40" t="s">
        <v>46</v>
      </c>
      <c r="C61" s="49">
        <v>153.09</v>
      </c>
      <c r="D61" s="49">
        <v>6.8079999999999998</v>
      </c>
      <c r="E61" s="49">
        <v>4.6260000000000003</v>
      </c>
      <c r="F61" s="49">
        <v>11.434000000000001</v>
      </c>
    </row>
    <row r="62" spans="1:6" ht="13.7" customHeight="1" x14ac:dyDescent="0.2">
      <c r="A62" s="108"/>
      <c r="B62" s="40" t="s">
        <v>75</v>
      </c>
      <c r="C62" s="49">
        <v>59.866999999999997</v>
      </c>
      <c r="D62" s="49">
        <v>2.597</v>
      </c>
      <c r="E62" s="49">
        <v>0</v>
      </c>
      <c r="F62" s="49">
        <v>2.597</v>
      </c>
    </row>
    <row r="63" spans="1:6" ht="13.7" customHeight="1" x14ac:dyDescent="0.2">
      <c r="A63" s="108" t="s">
        <v>12</v>
      </c>
      <c r="B63" s="40" t="s">
        <v>62</v>
      </c>
      <c r="C63" s="49">
        <v>302.67200000000003</v>
      </c>
      <c r="D63" s="49">
        <v>133.73699999999999</v>
      </c>
      <c r="E63" s="49">
        <v>158.41999999999999</v>
      </c>
      <c r="F63" s="49">
        <v>292.15699999999998</v>
      </c>
    </row>
    <row r="64" spans="1:6" ht="13.7" customHeight="1" x14ac:dyDescent="0.2">
      <c r="A64" s="108"/>
      <c r="B64" s="40" t="s">
        <v>156</v>
      </c>
      <c r="C64" s="49">
        <v>184.48</v>
      </c>
      <c r="D64" s="49">
        <v>88.51</v>
      </c>
      <c r="E64" s="49">
        <v>42</v>
      </c>
      <c r="F64" s="49">
        <v>130.51</v>
      </c>
    </row>
    <row r="65" spans="1:6" ht="13.7" customHeight="1" x14ac:dyDescent="0.2">
      <c r="A65" s="108" t="s">
        <v>22</v>
      </c>
      <c r="B65" s="40" t="s">
        <v>63</v>
      </c>
      <c r="C65" s="49">
        <v>149.36600000000001</v>
      </c>
      <c r="D65" s="49">
        <v>94.114999999999995</v>
      </c>
      <c r="E65" s="49">
        <v>11.298999999999999</v>
      </c>
      <c r="F65" s="49">
        <v>105.41399999999999</v>
      </c>
    </row>
    <row r="66" spans="1:6" ht="13.7" customHeight="1" x14ac:dyDescent="0.2">
      <c r="A66" s="108"/>
      <c r="B66" s="40" t="s">
        <v>64</v>
      </c>
      <c r="C66" s="49">
        <v>112.366</v>
      </c>
      <c r="D66" s="49">
        <v>46.79</v>
      </c>
      <c r="E66" s="49">
        <v>54.86</v>
      </c>
      <c r="F66" s="49">
        <v>101.65</v>
      </c>
    </row>
    <row r="67" spans="1:6" ht="13.7" customHeight="1" x14ac:dyDescent="0.2">
      <c r="A67" s="108"/>
      <c r="B67" s="40" t="s">
        <v>157</v>
      </c>
      <c r="C67" s="49">
        <v>34.470999999999997</v>
      </c>
      <c r="D67" s="49">
        <v>4.8499999999999996</v>
      </c>
      <c r="E67" s="49">
        <v>0</v>
      </c>
      <c r="F67" s="49">
        <v>4.8499999999999996</v>
      </c>
    </row>
    <row r="68" spans="1:6" ht="13.7" customHeight="1" x14ac:dyDescent="0.2">
      <c r="A68" s="108" t="s">
        <v>14</v>
      </c>
      <c r="B68" s="40" t="s">
        <v>14</v>
      </c>
      <c r="C68" s="49">
        <v>922.94600000000003</v>
      </c>
      <c r="D68" s="49">
        <v>274.18200000000002</v>
      </c>
      <c r="E68" s="49">
        <v>235.64400000000001</v>
      </c>
      <c r="F68" s="49">
        <v>509.82600000000002</v>
      </c>
    </row>
    <row r="69" spans="1:6" ht="13.7" customHeight="1" x14ac:dyDescent="0.2">
      <c r="A69" s="108"/>
      <c r="B69" s="40" t="s">
        <v>34</v>
      </c>
      <c r="C69" s="49">
        <v>157.631</v>
      </c>
      <c r="D69" s="49">
        <v>36.890999999999998</v>
      </c>
      <c r="E69" s="49">
        <v>46.933999999999997</v>
      </c>
      <c r="F69" s="49">
        <v>83.824999999999989</v>
      </c>
    </row>
    <row r="70" spans="1:6" ht="13.7" customHeight="1" x14ac:dyDescent="0.2">
      <c r="A70" s="108"/>
      <c r="B70" s="40" t="s">
        <v>65</v>
      </c>
      <c r="C70" s="49">
        <v>100.36</v>
      </c>
      <c r="D70" s="49">
        <v>31.41</v>
      </c>
      <c r="E70" s="49">
        <v>53.749000000000002</v>
      </c>
      <c r="F70" s="49">
        <v>85.159000000000006</v>
      </c>
    </row>
    <row r="71" spans="1:6" ht="13.7" customHeight="1" x14ac:dyDescent="0.2">
      <c r="A71" s="108"/>
      <c r="B71" s="40" t="s">
        <v>158</v>
      </c>
      <c r="C71" s="49">
        <v>141.255</v>
      </c>
      <c r="D71" s="49">
        <v>40.286000000000001</v>
      </c>
      <c r="E71" s="49">
        <v>23.507000000000001</v>
      </c>
      <c r="F71" s="49">
        <v>63.793000000000006</v>
      </c>
    </row>
    <row r="72" spans="1:6" ht="13.7" customHeight="1" x14ac:dyDescent="0.2">
      <c r="A72" s="108"/>
      <c r="B72" s="40" t="s">
        <v>159</v>
      </c>
      <c r="C72" s="49">
        <v>13.568</v>
      </c>
      <c r="D72" s="49">
        <v>7.6210000000000004</v>
      </c>
      <c r="E72" s="49">
        <v>0</v>
      </c>
      <c r="F72" s="49">
        <v>7.6210000000000004</v>
      </c>
    </row>
    <row r="73" spans="1:6" ht="13.7" customHeight="1" x14ac:dyDescent="0.2">
      <c r="A73" s="108" t="s">
        <v>4</v>
      </c>
      <c r="B73" s="40" t="s">
        <v>4</v>
      </c>
      <c r="C73" s="49">
        <v>561.97799999999995</v>
      </c>
      <c r="D73" s="49">
        <v>446.46600000000001</v>
      </c>
      <c r="E73" s="49">
        <v>0</v>
      </c>
      <c r="F73" s="49">
        <v>446.46600000000001</v>
      </c>
    </row>
    <row r="74" spans="1:6" ht="13.7" customHeight="1" x14ac:dyDescent="0.2">
      <c r="A74" s="108"/>
      <c r="B74" s="40" t="s">
        <v>160</v>
      </c>
      <c r="C74" s="49">
        <v>333.83699999999999</v>
      </c>
      <c r="D74" s="49">
        <v>95.703999999999994</v>
      </c>
      <c r="E74" s="49">
        <v>99.234999999999999</v>
      </c>
      <c r="F74" s="49">
        <v>194.93899999999999</v>
      </c>
    </row>
    <row r="75" spans="1:6" ht="13.7" customHeight="1" x14ac:dyDescent="0.2">
      <c r="A75" s="108"/>
      <c r="B75" s="40" t="s">
        <v>35</v>
      </c>
      <c r="C75" s="49">
        <v>186.03800000000001</v>
      </c>
      <c r="D75" s="49">
        <v>42.585999999999999</v>
      </c>
      <c r="E75" s="49">
        <v>123.959</v>
      </c>
      <c r="F75" s="49">
        <v>166.54500000000002</v>
      </c>
    </row>
    <row r="76" spans="1:6" ht="13.7" customHeight="1" x14ac:dyDescent="0.2">
      <c r="A76" s="108"/>
      <c r="B76" s="40" t="s">
        <v>161</v>
      </c>
      <c r="C76" s="49">
        <v>79.867000000000004</v>
      </c>
      <c r="D76" s="49">
        <v>11.145</v>
      </c>
      <c r="E76" s="49">
        <v>4.694</v>
      </c>
      <c r="F76" s="49">
        <v>15.838999999999999</v>
      </c>
    </row>
    <row r="77" spans="1:6" ht="13.7" customHeight="1" x14ac:dyDescent="0.2">
      <c r="A77" s="108" t="s">
        <v>2</v>
      </c>
      <c r="B77" s="40" t="s">
        <v>2</v>
      </c>
      <c r="C77" s="49">
        <v>444.04</v>
      </c>
      <c r="D77" s="49">
        <v>213.01</v>
      </c>
      <c r="E77" s="49">
        <v>109</v>
      </c>
      <c r="F77" s="49">
        <v>322.01</v>
      </c>
    </row>
    <row r="78" spans="1:6" ht="13.7" customHeight="1" x14ac:dyDescent="0.2">
      <c r="A78" s="108"/>
      <c r="B78" s="40" t="s">
        <v>66</v>
      </c>
      <c r="C78" s="49">
        <v>301.98</v>
      </c>
      <c r="D78" s="49">
        <v>106.58</v>
      </c>
      <c r="E78" s="49">
        <v>74.3</v>
      </c>
      <c r="F78" s="49">
        <v>180.88</v>
      </c>
    </row>
    <row r="79" spans="1:6" ht="13.7" customHeight="1" x14ac:dyDescent="0.2">
      <c r="A79" s="108"/>
      <c r="B79" s="40" t="s">
        <v>36</v>
      </c>
      <c r="C79" s="49">
        <v>273.18700000000001</v>
      </c>
      <c r="D79" s="49">
        <v>83.563000000000002</v>
      </c>
      <c r="E79" s="49">
        <v>63.265999999999998</v>
      </c>
      <c r="F79" s="49">
        <v>146.82900000000001</v>
      </c>
    </row>
    <row r="80" spans="1:6" ht="13.7" customHeight="1" x14ac:dyDescent="0.2">
      <c r="A80" s="108" t="s">
        <v>1</v>
      </c>
      <c r="B80" s="40" t="s">
        <v>37</v>
      </c>
      <c r="C80" s="49">
        <v>921.18799999999999</v>
      </c>
      <c r="D80" s="49">
        <v>565.70299999999997</v>
      </c>
      <c r="E80" s="49">
        <v>214.642</v>
      </c>
      <c r="F80" s="49">
        <v>780.34500000000003</v>
      </c>
    </row>
    <row r="81" spans="1:6" ht="13.7" customHeight="1" x14ac:dyDescent="0.2">
      <c r="A81" s="108"/>
      <c r="B81" s="40" t="s">
        <v>38</v>
      </c>
      <c r="C81" s="49">
        <v>822.59299999999996</v>
      </c>
      <c r="D81" s="49">
        <v>215.017</v>
      </c>
      <c r="E81" s="49">
        <v>89.457999999999998</v>
      </c>
      <c r="F81" s="49">
        <v>304.47500000000002</v>
      </c>
    </row>
    <row r="82" spans="1:6" ht="13.7" customHeight="1" x14ac:dyDescent="0.2">
      <c r="A82" s="108"/>
      <c r="B82" s="40" t="s">
        <v>39</v>
      </c>
      <c r="C82" s="49">
        <v>1124.1300000000001</v>
      </c>
      <c r="D82" s="49">
        <v>626.62</v>
      </c>
      <c r="E82" s="49">
        <v>76.3</v>
      </c>
      <c r="F82" s="49">
        <v>702.92</v>
      </c>
    </row>
    <row r="83" spans="1:6" ht="13.7" customHeight="1" x14ac:dyDescent="0.2">
      <c r="A83" s="108"/>
      <c r="B83" s="40" t="s">
        <v>40</v>
      </c>
      <c r="C83" s="49">
        <v>288.62099999999998</v>
      </c>
      <c r="D83" s="49">
        <v>184.26</v>
      </c>
      <c r="E83" s="49">
        <v>98.334999999999994</v>
      </c>
      <c r="F83" s="49">
        <v>282.59499999999997</v>
      </c>
    </row>
    <row r="84" spans="1:6" ht="13.7" customHeight="1" x14ac:dyDescent="0.2">
      <c r="A84" s="108" t="s">
        <v>21</v>
      </c>
      <c r="B84" s="40" t="s">
        <v>67</v>
      </c>
      <c r="C84" s="49">
        <v>228.81</v>
      </c>
      <c r="D84" s="49">
        <v>45.783999999999999</v>
      </c>
      <c r="E84" s="49">
        <v>92.35</v>
      </c>
      <c r="F84" s="49">
        <v>138.13399999999999</v>
      </c>
    </row>
    <row r="85" spans="1:6" ht="13.7" customHeight="1" x14ac:dyDescent="0.2">
      <c r="A85" s="108"/>
      <c r="B85" s="40" t="s">
        <v>41</v>
      </c>
      <c r="C85" s="49">
        <v>157.453</v>
      </c>
      <c r="D85" s="49">
        <v>33.042999999999999</v>
      </c>
      <c r="E85" s="49">
        <v>25.707999999999998</v>
      </c>
      <c r="F85" s="49">
        <v>58.750999999999998</v>
      </c>
    </row>
    <row r="86" spans="1:6" ht="13.7" customHeight="1" x14ac:dyDescent="0.2">
      <c r="A86" s="108"/>
      <c r="B86" s="40" t="s">
        <v>162</v>
      </c>
      <c r="C86" s="49">
        <v>37.24</v>
      </c>
      <c r="D86" s="49">
        <v>10.050000000000001</v>
      </c>
      <c r="E86" s="49">
        <v>5.03</v>
      </c>
      <c r="F86" s="49">
        <v>15.080000000000002</v>
      </c>
    </row>
    <row r="87" spans="1:6" ht="13.7" customHeight="1" x14ac:dyDescent="0.2">
      <c r="A87" s="108"/>
      <c r="B87" s="40" t="s">
        <v>163</v>
      </c>
      <c r="C87" s="49">
        <v>40.58</v>
      </c>
      <c r="D87" s="49">
        <v>0</v>
      </c>
      <c r="E87" s="49">
        <v>6.6</v>
      </c>
      <c r="F87" s="49">
        <v>6.6</v>
      </c>
    </row>
    <row r="88" spans="1:6" ht="13.7" customHeight="1" x14ac:dyDescent="0.2">
      <c r="A88" s="108" t="s">
        <v>5</v>
      </c>
      <c r="B88" s="40" t="s">
        <v>5</v>
      </c>
      <c r="C88" s="49">
        <v>381.85199999999998</v>
      </c>
      <c r="D88" s="49">
        <v>153.006</v>
      </c>
      <c r="E88" s="49">
        <v>100.75700000000001</v>
      </c>
      <c r="F88" s="49">
        <v>253.76300000000001</v>
      </c>
    </row>
    <row r="89" spans="1:6" ht="13.7" customHeight="1" x14ac:dyDescent="0.2">
      <c r="A89" s="108"/>
      <c r="B89" s="40" t="s">
        <v>68</v>
      </c>
      <c r="C89" s="49">
        <v>361.58699999999999</v>
      </c>
      <c r="D89" s="49">
        <v>76.739999999999995</v>
      </c>
      <c r="E89" s="49">
        <v>136.75200000000001</v>
      </c>
      <c r="F89" s="49">
        <v>213.49200000000002</v>
      </c>
    </row>
    <row r="90" spans="1:6" ht="13.7" customHeight="1" x14ac:dyDescent="0.2">
      <c r="A90" s="108"/>
      <c r="B90" s="40" t="s">
        <v>69</v>
      </c>
      <c r="C90" s="49">
        <v>119.456</v>
      </c>
      <c r="D90" s="49">
        <v>53.22</v>
      </c>
      <c r="E90" s="49">
        <v>22.423999999999999</v>
      </c>
      <c r="F90" s="49">
        <v>75.644000000000005</v>
      </c>
    </row>
    <row r="91" spans="1:6" ht="13.7" customHeight="1" x14ac:dyDescent="0.2">
      <c r="A91" s="108"/>
      <c r="B91" s="40" t="s">
        <v>42</v>
      </c>
      <c r="C91" s="49">
        <v>111.90300000000001</v>
      </c>
      <c r="D91" s="49">
        <v>39.533999999999999</v>
      </c>
      <c r="E91" s="49">
        <v>26.271999999999998</v>
      </c>
      <c r="F91" s="49">
        <v>65.805999999999997</v>
      </c>
    </row>
    <row r="92" spans="1:6" ht="13.7" customHeight="1" x14ac:dyDescent="0.2">
      <c r="A92" s="108" t="s">
        <v>17</v>
      </c>
      <c r="B92" s="40" t="s">
        <v>43</v>
      </c>
      <c r="C92" s="49">
        <v>491.505</v>
      </c>
      <c r="D92" s="49">
        <v>336.23599999999999</v>
      </c>
      <c r="E92" s="49">
        <v>119.825</v>
      </c>
      <c r="F92" s="49">
        <v>456.06099999999998</v>
      </c>
    </row>
    <row r="93" spans="1:6" ht="13.7" customHeight="1" x14ac:dyDescent="0.2">
      <c r="A93" s="108"/>
      <c r="B93" s="40" t="s">
        <v>44</v>
      </c>
      <c r="C93" s="49">
        <v>272.52300000000002</v>
      </c>
      <c r="D93" s="49">
        <v>55.042000000000002</v>
      </c>
      <c r="E93" s="49">
        <v>98.602999999999994</v>
      </c>
      <c r="F93" s="49">
        <v>153.64499999999998</v>
      </c>
    </row>
    <row r="94" spans="1:6" ht="13.7" customHeight="1" x14ac:dyDescent="0.2">
      <c r="A94" s="108"/>
      <c r="B94" s="40" t="s">
        <v>164</v>
      </c>
      <c r="C94" s="49">
        <v>117.354</v>
      </c>
      <c r="D94" s="49">
        <v>21.677</v>
      </c>
      <c r="E94" s="49">
        <v>21.757999999999999</v>
      </c>
      <c r="F94" s="49">
        <v>43.435000000000002</v>
      </c>
    </row>
    <row r="95" spans="1:6" ht="13.7" customHeight="1" x14ac:dyDescent="0.2">
      <c r="A95" s="108"/>
      <c r="B95" s="40" t="s">
        <v>165</v>
      </c>
      <c r="C95" s="49">
        <v>204.63200000000001</v>
      </c>
      <c r="D95" s="49">
        <v>39.527000000000001</v>
      </c>
      <c r="E95" s="49">
        <v>86.213999999999999</v>
      </c>
      <c r="F95" s="49">
        <v>125.741</v>
      </c>
    </row>
    <row r="96" spans="1:6" ht="13.7" customHeight="1" x14ac:dyDescent="0.2">
      <c r="A96" s="108"/>
      <c r="B96" s="40" t="s">
        <v>166</v>
      </c>
      <c r="C96" s="49">
        <v>135.24600000000001</v>
      </c>
      <c r="D96" s="49">
        <v>29.404</v>
      </c>
      <c r="E96" s="49">
        <v>96.138000000000005</v>
      </c>
      <c r="F96" s="49">
        <v>125.542</v>
      </c>
    </row>
    <row r="97" spans="1:8" ht="13.7" customHeight="1" x14ac:dyDescent="0.2">
      <c r="A97" s="108"/>
      <c r="B97" s="40" t="s">
        <v>167</v>
      </c>
      <c r="C97" s="49">
        <v>182.886</v>
      </c>
      <c r="D97" s="49">
        <v>61.994</v>
      </c>
      <c r="E97" s="49">
        <v>27.06</v>
      </c>
      <c r="F97" s="49">
        <v>89.054000000000002</v>
      </c>
    </row>
    <row r="98" spans="1:8" ht="13.7" customHeight="1" x14ac:dyDescent="0.2">
      <c r="A98" s="108"/>
      <c r="B98" s="40" t="s">
        <v>168</v>
      </c>
      <c r="C98" s="49">
        <v>73.965999999999994</v>
      </c>
      <c r="D98" s="49">
        <v>23.49</v>
      </c>
      <c r="E98" s="49">
        <v>26.8</v>
      </c>
      <c r="F98" s="49">
        <v>50.29</v>
      </c>
    </row>
    <row r="99" spans="1:8" ht="13.7" customHeight="1" x14ac:dyDescent="0.2">
      <c r="A99" s="50" t="s">
        <v>10</v>
      </c>
      <c r="B99" s="40" t="s">
        <v>10</v>
      </c>
      <c r="C99" s="49">
        <v>307.779</v>
      </c>
      <c r="D99" s="49">
        <v>172.27500000000001</v>
      </c>
      <c r="E99" s="49">
        <v>134.43299999999999</v>
      </c>
      <c r="F99" s="49">
        <v>306.70799999999997</v>
      </c>
    </row>
    <row r="100" spans="1:8" ht="13.7" customHeight="1" x14ac:dyDescent="0.2">
      <c r="A100" s="108" t="s">
        <v>29</v>
      </c>
      <c r="B100" s="40" t="s">
        <v>169</v>
      </c>
      <c r="C100" s="49">
        <v>132.22399999999999</v>
      </c>
      <c r="D100" s="49">
        <v>6.798</v>
      </c>
      <c r="E100" s="49">
        <v>60.597000000000001</v>
      </c>
      <c r="F100" s="49">
        <v>67.394999999999996</v>
      </c>
    </row>
    <row r="101" spans="1:8" ht="13.7" customHeight="1" x14ac:dyDescent="0.2">
      <c r="A101" s="108"/>
      <c r="B101" s="40" t="s">
        <v>71</v>
      </c>
      <c r="C101" s="49">
        <v>116.767</v>
      </c>
      <c r="D101" s="49">
        <v>9.1910000000000007</v>
      </c>
      <c r="E101" s="49">
        <v>58.945999999999998</v>
      </c>
      <c r="F101" s="49">
        <v>68.137</v>
      </c>
    </row>
    <row r="102" spans="1:8" s="9" customFormat="1" ht="15.75" customHeight="1" x14ac:dyDescent="0.2">
      <c r="A102" s="4"/>
      <c r="B102" s="14"/>
      <c r="C102" s="6"/>
      <c r="E102" s="7"/>
      <c r="F102" s="8" t="s">
        <v>72</v>
      </c>
      <c r="H102" s="37"/>
    </row>
    <row r="103" spans="1:8" ht="18" customHeight="1" x14ac:dyDescent="0.2">
      <c r="A103" s="9"/>
      <c r="B103" s="16"/>
      <c r="C103" s="10"/>
    </row>
    <row r="104" spans="1:8" x14ac:dyDescent="0.2">
      <c r="A104" s="5"/>
    </row>
  </sheetData>
  <mergeCells count="28">
    <mergeCell ref="A73:A76"/>
    <mergeCell ref="A5:A8"/>
    <mergeCell ref="A22:A23"/>
    <mergeCell ref="A24:A25"/>
    <mergeCell ref="A49:A51"/>
    <mergeCell ref="A56:A58"/>
    <mergeCell ref="A53:F53"/>
    <mergeCell ref="A31:A37"/>
    <mergeCell ref="A59:A62"/>
    <mergeCell ref="A63:A64"/>
    <mergeCell ref="A65:A67"/>
    <mergeCell ref="A68:A72"/>
    <mergeCell ref="A92:A98"/>
    <mergeCell ref="A100:A101"/>
    <mergeCell ref="A38:A43"/>
    <mergeCell ref="A1:F1"/>
    <mergeCell ref="A4:B4"/>
    <mergeCell ref="A19:A21"/>
    <mergeCell ref="A15:A18"/>
    <mergeCell ref="A9:A12"/>
    <mergeCell ref="A13:A14"/>
    <mergeCell ref="A26:A30"/>
    <mergeCell ref="A44:A45"/>
    <mergeCell ref="A46:A48"/>
    <mergeCell ref="A77:A79"/>
    <mergeCell ref="A80:A83"/>
    <mergeCell ref="A84:A87"/>
    <mergeCell ref="A88:A91"/>
  </mergeCells>
  <printOptions horizontalCentered="1"/>
  <pageMargins left="0.70866141732283505" right="0.70866141732283505" top="0.74803149606299202" bottom="0.55118110236220497" header="0.31496062992126" footer="0.31496062992126"/>
  <pageSetup paperSize="9" firstPageNumber="237" orientation="portrait" r:id="rId1"/>
  <headerFooter>
    <oddHeader>&amp;C&amp;P</oddHeader>
  </headerFooter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No. 169</vt:lpstr>
      <vt:lpstr>Table No. 170</vt:lpstr>
      <vt:lpstr>Table No. 171</vt:lpstr>
      <vt:lpstr>Table No. 172</vt:lpstr>
      <vt:lpstr>'Table No. 169'!Print_Area</vt:lpstr>
      <vt:lpstr>'Table No. 170'!Print_Area</vt:lpstr>
      <vt:lpstr>'Table No. 171'!Print_Area</vt:lpstr>
      <vt:lpstr>'Table No. 172'!Print_Area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Saqib</cp:lastModifiedBy>
  <cp:lastPrinted>2021-07-29T11:25:30Z</cp:lastPrinted>
  <dcterms:created xsi:type="dcterms:W3CDTF">2002-09-12T04:31:30Z</dcterms:created>
  <dcterms:modified xsi:type="dcterms:W3CDTF">2021-08-06T06:42:51Z</dcterms:modified>
</cp:coreProperties>
</file>