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 Data\Mega Data Sets\Bos Indicators\ND Health\Health\"/>
    </mc:Choice>
  </mc:AlternateContent>
  <xr:revisionPtr revIDLastSave="0" documentId="13_ncr:1_{437DFBA9-89B4-48F7-B32C-7772C3CA2928}" xr6:coauthVersionLast="47" xr6:coauthVersionMax="47" xr10:uidLastSave="{00000000-0000-0000-0000-000000000000}"/>
  <bookViews>
    <workbookView xWindow="-90" yWindow="-90" windowWidth="19380" windowHeight="10260" xr2:uid="{AC347934-238D-4681-97C4-3FF6BF164F56}"/>
  </bookViews>
  <sheets>
    <sheet name="Table 39" sheetId="1" r:id="rId1"/>
  </sheets>
  <definedNames>
    <definedName name="_xlnm.Print_Area" localSheetId="0">'Table 39'!$A$1:$K$38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6" i="1" l="1"/>
  <c r="B36" i="1"/>
  <c r="K36" i="1" s="1"/>
  <c r="N35" i="1"/>
  <c r="K35" i="1"/>
  <c r="B35" i="1"/>
  <c r="N34" i="1"/>
  <c r="K34" i="1"/>
  <c r="B34" i="1"/>
  <c r="N33" i="1"/>
  <c r="K33" i="1"/>
  <c r="B33" i="1"/>
  <c r="N32" i="1"/>
  <c r="B32" i="1"/>
  <c r="K32" i="1" s="1"/>
  <c r="N31" i="1"/>
  <c r="B31" i="1"/>
  <c r="K31" i="1" s="1"/>
  <c r="N30" i="1"/>
  <c r="B30" i="1"/>
  <c r="K30" i="1" s="1"/>
  <c r="N29" i="1"/>
  <c r="B29" i="1"/>
  <c r="K29" i="1" s="1"/>
  <c r="N28" i="1"/>
  <c r="B28" i="1"/>
  <c r="K28" i="1" s="1"/>
  <c r="N27" i="1"/>
  <c r="K27" i="1"/>
  <c r="B27" i="1"/>
  <c r="N26" i="1"/>
  <c r="K26" i="1"/>
  <c r="B26" i="1"/>
  <c r="N25" i="1"/>
  <c r="K25" i="1"/>
  <c r="B25" i="1"/>
  <c r="N24" i="1"/>
  <c r="B24" i="1"/>
  <c r="K24" i="1" s="1"/>
  <c r="N23" i="1"/>
  <c r="K23" i="1"/>
  <c r="B23" i="1"/>
  <c r="N22" i="1"/>
  <c r="B22" i="1"/>
  <c r="K22" i="1" s="1"/>
  <c r="N21" i="1"/>
  <c r="B21" i="1"/>
  <c r="K21" i="1" s="1"/>
  <c r="N20" i="1"/>
  <c r="B20" i="1"/>
  <c r="K20" i="1" s="1"/>
  <c r="N19" i="1"/>
  <c r="K19" i="1"/>
  <c r="B19" i="1"/>
  <c r="N18" i="1"/>
  <c r="K18" i="1"/>
  <c r="B18" i="1"/>
  <c r="N17" i="1"/>
  <c r="K17" i="1"/>
  <c r="B17" i="1"/>
  <c r="N16" i="1"/>
  <c r="B16" i="1"/>
  <c r="K16" i="1" s="1"/>
  <c r="N15" i="1"/>
  <c r="K15" i="1"/>
  <c r="B15" i="1"/>
  <c r="N14" i="1"/>
  <c r="B14" i="1"/>
  <c r="K14" i="1" s="1"/>
  <c r="N13" i="1"/>
  <c r="B13" i="1"/>
  <c r="K13" i="1" s="1"/>
  <c r="N12" i="1"/>
  <c r="B12" i="1"/>
  <c r="K12" i="1" s="1"/>
  <c r="N11" i="1"/>
  <c r="K11" i="1"/>
  <c r="B11" i="1"/>
  <c r="N10" i="1"/>
  <c r="K10" i="1"/>
  <c r="B10" i="1"/>
  <c r="N9" i="1"/>
  <c r="K9" i="1"/>
  <c r="B9" i="1"/>
  <c r="N8" i="1"/>
  <c r="B8" i="1"/>
  <c r="K8" i="1" s="1"/>
  <c r="N7" i="1"/>
  <c r="K7" i="1"/>
  <c r="B7" i="1"/>
  <c r="N6" i="1"/>
  <c r="B6" i="1"/>
  <c r="K6" i="1" s="1"/>
  <c r="N5" i="1"/>
  <c r="B5" i="1"/>
  <c r="B4" i="1" s="1"/>
  <c r="K4" i="1" s="1"/>
  <c r="N4" i="1"/>
  <c r="J4" i="1"/>
  <c r="I4" i="1"/>
  <c r="H4" i="1"/>
  <c r="G4" i="1"/>
  <c r="F4" i="1"/>
  <c r="E4" i="1"/>
  <c r="D4" i="1"/>
  <c r="C4" i="1"/>
  <c r="K5" i="1" l="1"/>
</calcChain>
</file>

<file path=xl/sharedStrings.xml><?xml version="1.0" encoding="utf-8"?>
<sst xmlns="http://schemas.openxmlformats.org/spreadsheetml/2006/main" count="48" uniqueCount="48">
  <si>
    <t>DISTRICT WISE NUMBER OF GOVERNMENT HEALTH INSTITUTIONS IN KHYBER PAKHTUNKHWA AS ON 1.1.2020</t>
  </si>
  <si>
    <t>Table No. 39</t>
  </si>
  <si>
    <t>(Numbers)</t>
  </si>
  <si>
    <t>District</t>
  </si>
  <si>
    <t>Total Health 
Insitutions</t>
  </si>
  <si>
    <t>Hospitals</t>
  </si>
  <si>
    <t>Dispensaries</t>
  </si>
  <si>
    <t>T.B Clinics</t>
  </si>
  <si>
    <t>R.H.Cs</t>
  </si>
  <si>
    <t>S.H.Cs</t>
  </si>
  <si>
    <t>B.H.Us</t>
  </si>
  <si>
    <t xml:space="preserve">M.C.H. Centres </t>
  </si>
  <si>
    <t>Leprosy Clinic</t>
  </si>
  <si>
    <t>Population per 
Health Institution</t>
  </si>
  <si>
    <t>Khyber
Pakhtunkhwa</t>
  </si>
  <si>
    <t>Abbottabad</t>
  </si>
  <si>
    <t xml:space="preserve">Bajaur </t>
  </si>
  <si>
    <t>Bannu</t>
  </si>
  <si>
    <t>Battagram</t>
  </si>
  <si>
    <t>Buner</t>
  </si>
  <si>
    <t>Charsadda</t>
  </si>
  <si>
    <t>Chitral</t>
  </si>
  <si>
    <t>D.I. Khan</t>
  </si>
  <si>
    <t>Dir Lower</t>
  </si>
  <si>
    <t>Dir Upper</t>
  </si>
  <si>
    <t>Hangu</t>
  </si>
  <si>
    <t>Haripur</t>
  </si>
  <si>
    <t>Karak</t>
  </si>
  <si>
    <t>Khyber</t>
  </si>
  <si>
    <t>Kohat</t>
  </si>
  <si>
    <t>Kohistan</t>
  </si>
  <si>
    <t>Kurram</t>
  </si>
  <si>
    <t>Lakki Marwat</t>
  </si>
  <si>
    <t>Malakand</t>
  </si>
  <si>
    <t>Mansehra</t>
  </si>
  <si>
    <t>Mardan</t>
  </si>
  <si>
    <t>Mohmand</t>
  </si>
  <si>
    <t>N.Waziristan</t>
  </si>
  <si>
    <t>Nowshera</t>
  </si>
  <si>
    <t>Orakzai</t>
  </si>
  <si>
    <t>Peshawar</t>
  </si>
  <si>
    <t>Shangla</t>
  </si>
  <si>
    <t>S.Waziristan</t>
  </si>
  <si>
    <t>Swabi</t>
  </si>
  <si>
    <t>Swat</t>
  </si>
  <si>
    <t>Tank</t>
  </si>
  <si>
    <t>Tor Ghar</t>
  </si>
  <si>
    <r>
      <t>Source:</t>
    </r>
    <r>
      <rPr>
        <sz val="9"/>
        <rFont val="Arial"/>
        <family val="2"/>
      </rPr>
      <t xml:space="preserve">     Director General Health Services, Khyber Pakhtunkhwa, Peshawar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</si>
</sst>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5" fillId="0" borderId="2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90C3-DFC5-4AC8-BA2F-1F1D1BE4E1AB}">
  <sheetPr>
    <tabColor rgb="FF0070C0"/>
  </sheetPr>
  <dimension ref="A1:Q38"/>
  <sheetViews>
    <sheetView tabSelected="1" view="pageBreakPreview" zoomScaleSheetLayoutView="100" workbookViewId="0">
      <selection sqref="A1:K1"/>
    </sheetView>
  </sheetViews>
  <sheetFormatPr defaultColWidth="9.1328125" defaultRowHeight="13" x14ac:dyDescent="0.6"/>
  <cols>
    <col min="1" max="1" width="13.26953125" style="8" customWidth="1"/>
    <col min="2" max="10" width="7" style="8" customWidth="1"/>
    <col min="11" max="11" width="8.86328125" style="8" customWidth="1"/>
    <col min="12" max="12" width="11.86328125" style="8" hidden="1" customWidth="1"/>
    <col min="13" max="13" width="10" style="8" hidden="1" customWidth="1"/>
    <col min="14" max="16" width="0" style="8" hidden="1" customWidth="1"/>
    <col min="17" max="16384" width="9.1328125" style="8"/>
  </cols>
  <sheetData>
    <row r="1" spans="1:17" s="2" customFormat="1" ht="60" customHeight="1" x14ac:dyDescent="0.6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</row>
    <row r="2" spans="1:17" s="3" customFormat="1" ht="12.95" customHeight="1" x14ac:dyDescent="0.6">
      <c r="A2" s="3" t="s">
        <v>1</v>
      </c>
      <c r="K2" s="4" t="s">
        <v>2</v>
      </c>
    </row>
    <row r="3" spans="1:17" ht="78" customHeight="1" x14ac:dyDescent="0.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7"/>
    </row>
    <row r="4" spans="1:17" ht="25.5" customHeight="1" x14ac:dyDescent="0.6">
      <c r="A4" s="9" t="s">
        <v>14</v>
      </c>
      <c r="B4" s="10">
        <f t="shared" ref="B4:J4" si="0">SUM(B5:B36)</f>
        <v>2507</v>
      </c>
      <c r="C4" s="10">
        <f t="shared" si="0"/>
        <v>214</v>
      </c>
      <c r="D4" s="10">
        <f t="shared" si="0"/>
        <v>973</v>
      </c>
      <c r="E4" s="10">
        <f t="shared" si="0"/>
        <v>74</v>
      </c>
      <c r="F4" s="10">
        <f t="shared" si="0"/>
        <v>109</v>
      </c>
      <c r="G4" s="10">
        <f t="shared" si="0"/>
        <v>26</v>
      </c>
      <c r="H4" s="10">
        <f t="shared" si="0"/>
        <v>937</v>
      </c>
      <c r="I4" s="10">
        <f t="shared" si="0"/>
        <v>151</v>
      </c>
      <c r="J4" s="10">
        <f t="shared" si="0"/>
        <v>23</v>
      </c>
      <c r="K4" s="10">
        <f t="shared" ref="K4:K36" si="1">L4/B4</f>
        <v>15224.64978061428</v>
      </c>
      <c r="L4" s="11">
        <v>38168197</v>
      </c>
      <c r="M4" s="8">
        <v>38168197</v>
      </c>
      <c r="N4" s="12">
        <f>M4-L4</f>
        <v>0</v>
      </c>
    </row>
    <row r="5" spans="1:17" ht="16.5" customHeight="1" x14ac:dyDescent="0.6">
      <c r="A5" s="13" t="s">
        <v>15</v>
      </c>
      <c r="B5" s="14">
        <f t="shared" ref="B5:B36" si="2">SUM(C5:J5)</f>
        <v>116</v>
      </c>
      <c r="C5" s="14">
        <v>7</v>
      </c>
      <c r="D5" s="14">
        <v>44</v>
      </c>
      <c r="E5" s="15">
        <v>1</v>
      </c>
      <c r="F5" s="14">
        <v>6</v>
      </c>
      <c r="G5" s="15">
        <v>1</v>
      </c>
      <c r="H5" s="15">
        <v>54</v>
      </c>
      <c r="I5" s="15">
        <v>2</v>
      </c>
      <c r="J5" s="15">
        <v>1</v>
      </c>
      <c r="K5" s="14">
        <f>L5/B5</f>
        <v>12192.336206896553</v>
      </c>
      <c r="L5" s="16">
        <v>1414311</v>
      </c>
      <c r="M5" s="8">
        <v>1414311</v>
      </c>
      <c r="N5" s="12">
        <f t="shared" ref="N5:N36" si="3">M5-L5</f>
        <v>0</v>
      </c>
    </row>
    <row r="6" spans="1:17" ht="16.5" customHeight="1" x14ac:dyDescent="0.6">
      <c r="A6" s="17" t="s">
        <v>16</v>
      </c>
      <c r="B6" s="14">
        <f t="shared" si="2"/>
        <v>36</v>
      </c>
      <c r="C6" s="18">
        <v>4</v>
      </c>
      <c r="D6" s="18">
        <v>8</v>
      </c>
      <c r="E6" s="15">
        <v>3</v>
      </c>
      <c r="F6" s="14">
        <v>2</v>
      </c>
      <c r="G6" s="15">
        <v>0</v>
      </c>
      <c r="H6" s="15">
        <v>19</v>
      </c>
      <c r="I6" s="15">
        <v>0</v>
      </c>
      <c r="J6" s="15">
        <v>0</v>
      </c>
      <c r="K6" s="14">
        <f t="shared" si="1"/>
        <v>32919.277777777781</v>
      </c>
      <c r="L6" s="16">
        <v>1185094</v>
      </c>
      <c r="M6" s="3">
        <v>1185094</v>
      </c>
      <c r="N6" s="12">
        <f t="shared" si="3"/>
        <v>0</v>
      </c>
      <c r="O6" s="3"/>
      <c r="P6" s="3"/>
      <c r="Q6" s="3"/>
    </row>
    <row r="7" spans="1:17" ht="16.5" customHeight="1" x14ac:dyDescent="0.6">
      <c r="A7" s="13" t="s">
        <v>17</v>
      </c>
      <c r="B7" s="14">
        <f t="shared" si="2"/>
        <v>205</v>
      </c>
      <c r="C7" s="14">
        <v>7</v>
      </c>
      <c r="D7" s="14">
        <v>135</v>
      </c>
      <c r="E7" s="15">
        <v>2</v>
      </c>
      <c r="F7" s="14">
        <v>2</v>
      </c>
      <c r="G7" s="15">
        <v>0</v>
      </c>
      <c r="H7" s="15">
        <v>45</v>
      </c>
      <c r="I7" s="15">
        <v>14</v>
      </c>
      <c r="J7" s="15">
        <v>0</v>
      </c>
      <c r="K7" s="14">
        <f t="shared" si="1"/>
        <v>6368.5804878048784</v>
      </c>
      <c r="L7" s="16">
        <v>1305559</v>
      </c>
      <c r="M7" s="8">
        <v>1305559</v>
      </c>
      <c r="N7" s="12">
        <f t="shared" si="3"/>
        <v>0</v>
      </c>
    </row>
    <row r="8" spans="1:17" ht="16.5" customHeight="1" x14ac:dyDescent="0.6">
      <c r="A8" s="13" t="s">
        <v>18</v>
      </c>
      <c r="B8" s="14">
        <f t="shared" si="2"/>
        <v>46</v>
      </c>
      <c r="C8" s="14">
        <v>2</v>
      </c>
      <c r="D8" s="14">
        <v>10</v>
      </c>
      <c r="E8" s="15">
        <v>1</v>
      </c>
      <c r="F8" s="14">
        <v>2</v>
      </c>
      <c r="G8" s="15">
        <v>0</v>
      </c>
      <c r="H8" s="15">
        <v>28</v>
      </c>
      <c r="I8" s="15">
        <v>1</v>
      </c>
      <c r="J8" s="15">
        <v>2</v>
      </c>
      <c r="K8" s="14">
        <f t="shared" si="1"/>
        <v>11033.630434782608</v>
      </c>
      <c r="L8" s="16">
        <v>507547</v>
      </c>
      <c r="M8" s="8">
        <v>507547</v>
      </c>
      <c r="N8" s="12">
        <f t="shared" si="3"/>
        <v>0</v>
      </c>
    </row>
    <row r="9" spans="1:17" ht="16.5" customHeight="1" x14ac:dyDescent="0.6">
      <c r="A9" s="13" t="s">
        <v>19</v>
      </c>
      <c r="B9" s="14">
        <f t="shared" si="2"/>
        <v>38</v>
      </c>
      <c r="C9" s="14">
        <v>4</v>
      </c>
      <c r="D9" s="14">
        <v>8</v>
      </c>
      <c r="E9" s="15">
        <v>1</v>
      </c>
      <c r="F9" s="14">
        <v>4</v>
      </c>
      <c r="G9" s="15">
        <v>0</v>
      </c>
      <c r="H9" s="15">
        <v>18</v>
      </c>
      <c r="I9" s="15">
        <v>0</v>
      </c>
      <c r="J9" s="15">
        <v>3</v>
      </c>
      <c r="K9" s="14">
        <f t="shared" si="1"/>
        <v>25474.947368421053</v>
      </c>
      <c r="L9" s="16">
        <v>968048</v>
      </c>
      <c r="M9" s="8">
        <v>968048</v>
      </c>
      <c r="N9" s="12">
        <f t="shared" si="3"/>
        <v>0</v>
      </c>
    </row>
    <row r="10" spans="1:17" ht="16.5" customHeight="1" x14ac:dyDescent="0.6">
      <c r="A10" s="13" t="s">
        <v>20</v>
      </c>
      <c r="B10" s="14">
        <f t="shared" si="2"/>
        <v>62</v>
      </c>
      <c r="C10" s="14">
        <v>5</v>
      </c>
      <c r="D10" s="14">
        <v>7</v>
      </c>
      <c r="E10" s="15">
        <v>0</v>
      </c>
      <c r="F10" s="14">
        <v>3</v>
      </c>
      <c r="G10" s="15">
        <v>1</v>
      </c>
      <c r="H10" s="15">
        <v>44</v>
      </c>
      <c r="I10" s="15">
        <v>1</v>
      </c>
      <c r="J10" s="15">
        <v>1</v>
      </c>
      <c r="K10" s="14">
        <f t="shared" si="1"/>
        <v>27727.887096774193</v>
      </c>
      <c r="L10" s="16">
        <v>1719129</v>
      </c>
      <c r="M10" s="8">
        <v>1719129</v>
      </c>
      <c r="N10" s="12">
        <f t="shared" si="3"/>
        <v>0</v>
      </c>
    </row>
    <row r="11" spans="1:17" ht="16.5" customHeight="1" x14ac:dyDescent="0.6">
      <c r="A11" s="13" t="s">
        <v>21</v>
      </c>
      <c r="B11" s="14">
        <f t="shared" si="2"/>
        <v>65</v>
      </c>
      <c r="C11" s="14">
        <v>4</v>
      </c>
      <c r="D11" s="14">
        <v>29</v>
      </c>
      <c r="E11" s="15">
        <v>2</v>
      </c>
      <c r="F11" s="14">
        <v>6</v>
      </c>
      <c r="G11" s="15">
        <v>0</v>
      </c>
      <c r="H11" s="15">
        <v>19</v>
      </c>
      <c r="I11" s="15">
        <v>2</v>
      </c>
      <c r="J11" s="15">
        <v>3</v>
      </c>
      <c r="K11" s="14">
        <f t="shared" si="1"/>
        <v>7213.8461538461543</v>
      </c>
      <c r="L11" s="16">
        <v>468900</v>
      </c>
      <c r="M11" s="8">
        <v>468900</v>
      </c>
      <c r="N11" s="12">
        <f t="shared" si="3"/>
        <v>0</v>
      </c>
    </row>
    <row r="12" spans="1:17" ht="16.5" customHeight="1" x14ac:dyDescent="0.6">
      <c r="A12" s="13" t="s">
        <v>22</v>
      </c>
      <c r="B12" s="14">
        <f t="shared" si="2"/>
        <v>104</v>
      </c>
      <c r="C12" s="14">
        <v>12</v>
      </c>
      <c r="D12" s="14">
        <v>39</v>
      </c>
      <c r="E12" s="15">
        <v>1</v>
      </c>
      <c r="F12" s="14">
        <v>3</v>
      </c>
      <c r="G12" s="15">
        <v>1</v>
      </c>
      <c r="H12" s="15">
        <v>41</v>
      </c>
      <c r="I12" s="15">
        <v>7</v>
      </c>
      <c r="J12" s="15">
        <v>0</v>
      </c>
      <c r="K12" s="14">
        <f t="shared" si="1"/>
        <v>17841.836538461539</v>
      </c>
      <c r="L12" s="16">
        <v>1855551</v>
      </c>
      <c r="M12" s="8">
        <v>1855551</v>
      </c>
      <c r="N12" s="12">
        <f t="shared" si="3"/>
        <v>0</v>
      </c>
    </row>
    <row r="13" spans="1:17" ht="16.5" customHeight="1" x14ac:dyDescent="0.6">
      <c r="A13" s="13" t="s">
        <v>23</v>
      </c>
      <c r="B13" s="14">
        <f t="shared" si="2"/>
        <v>73</v>
      </c>
      <c r="C13" s="14">
        <v>7</v>
      </c>
      <c r="D13" s="14">
        <v>19</v>
      </c>
      <c r="E13" s="15">
        <v>1</v>
      </c>
      <c r="F13" s="14">
        <v>4</v>
      </c>
      <c r="G13" s="15">
        <v>2</v>
      </c>
      <c r="H13" s="15">
        <v>31</v>
      </c>
      <c r="I13" s="15">
        <v>7</v>
      </c>
      <c r="J13" s="15">
        <v>2</v>
      </c>
      <c r="K13" s="14">
        <f t="shared" si="1"/>
        <v>21390.821917808218</v>
      </c>
      <c r="L13" s="16">
        <v>1561530</v>
      </c>
      <c r="M13" s="8">
        <v>1561530</v>
      </c>
      <c r="N13" s="12">
        <f t="shared" si="3"/>
        <v>0</v>
      </c>
    </row>
    <row r="14" spans="1:17" ht="16.5" customHeight="1" x14ac:dyDescent="0.6">
      <c r="A14" s="13" t="s">
        <v>24</v>
      </c>
      <c r="B14" s="14">
        <f t="shared" si="2"/>
        <v>58</v>
      </c>
      <c r="C14" s="14">
        <v>5</v>
      </c>
      <c r="D14" s="14">
        <v>11</v>
      </c>
      <c r="E14" s="15">
        <v>1</v>
      </c>
      <c r="F14" s="14">
        <v>4</v>
      </c>
      <c r="G14" s="15">
        <v>3</v>
      </c>
      <c r="H14" s="15">
        <v>30</v>
      </c>
      <c r="I14" s="15">
        <v>1</v>
      </c>
      <c r="J14" s="15">
        <v>3</v>
      </c>
      <c r="K14" s="14">
        <f t="shared" si="1"/>
        <v>17756.913793103449</v>
      </c>
      <c r="L14" s="16">
        <v>1029901</v>
      </c>
      <c r="M14" s="8">
        <v>1029901</v>
      </c>
      <c r="N14" s="12">
        <f t="shared" si="3"/>
        <v>0</v>
      </c>
    </row>
    <row r="15" spans="1:17" ht="16.5" customHeight="1" x14ac:dyDescent="0.6">
      <c r="A15" s="13" t="s">
        <v>25</v>
      </c>
      <c r="B15" s="14">
        <f t="shared" si="2"/>
        <v>31</v>
      </c>
      <c r="C15" s="14">
        <v>6</v>
      </c>
      <c r="D15" s="14">
        <v>2</v>
      </c>
      <c r="E15" s="15">
        <v>4</v>
      </c>
      <c r="F15" s="14">
        <v>1</v>
      </c>
      <c r="G15" s="15">
        <v>2</v>
      </c>
      <c r="H15" s="15">
        <v>14</v>
      </c>
      <c r="I15" s="15">
        <v>2</v>
      </c>
      <c r="J15" s="15">
        <v>0</v>
      </c>
      <c r="K15" s="14">
        <f t="shared" si="1"/>
        <v>17973.548387096773</v>
      </c>
      <c r="L15" s="16">
        <v>557180</v>
      </c>
      <c r="M15" s="8">
        <v>557180</v>
      </c>
      <c r="N15" s="12">
        <f t="shared" si="3"/>
        <v>0</v>
      </c>
    </row>
    <row r="16" spans="1:17" ht="16.5" customHeight="1" x14ac:dyDescent="0.6">
      <c r="A16" s="13" t="s">
        <v>26</v>
      </c>
      <c r="B16" s="14">
        <f t="shared" si="2"/>
        <v>76</v>
      </c>
      <c r="C16" s="14">
        <v>10</v>
      </c>
      <c r="D16" s="14">
        <v>11</v>
      </c>
      <c r="E16" s="15">
        <v>1</v>
      </c>
      <c r="F16" s="14">
        <v>5</v>
      </c>
      <c r="G16" s="15">
        <v>6</v>
      </c>
      <c r="H16" s="15">
        <v>40</v>
      </c>
      <c r="I16" s="15">
        <v>2</v>
      </c>
      <c r="J16" s="15">
        <v>1</v>
      </c>
      <c r="K16" s="14">
        <f t="shared" si="1"/>
        <v>13891.671052631578</v>
      </c>
      <c r="L16" s="16">
        <v>1055767</v>
      </c>
      <c r="M16" s="8">
        <v>1055767</v>
      </c>
      <c r="N16" s="12">
        <f t="shared" si="3"/>
        <v>0</v>
      </c>
    </row>
    <row r="17" spans="1:17" ht="16.5" customHeight="1" x14ac:dyDescent="0.6">
      <c r="A17" s="13" t="s">
        <v>27</v>
      </c>
      <c r="B17" s="14">
        <f t="shared" si="2"/>
        <v>38</v>
      </c>
      <c r="C17" s="14">
        <v>9</v>
      </c>
      <c r="D17" s="14">
        <v>3</v>
      </c>
      <c r="E17" s="15">
        <v>1</v>
      </c>
      <c r="F17" s="14">
        <v>4</v>
      </c>
      <c r="G17" s="15">
        <v>0</v>
      </c>
      <c r="H17" s="15">
        <v>19</v>
      </c>
      <c r="I17" s="15">
        <v>2</v>
      </c>
      <c r="J17" s="15">
        <v>0</v>
      </c>
      <c r="K17" s="14">
        <f t="shared" si="1"/>
        <v>19854.657894736843</v>
      </c>
      <c r="L17" s="16">
        <v>754477</v>
      </c>
      <c r="M17" s="8">
        <v>754477</v>
      </c>
      <c r="N17" s="12">
        <f t="shared" si="3"/>
        <v>0</v>
      </c>
    </row>
    <row r="18" spans="1:17" ht="16.5" customHeight="1" x14ac:dyDescent="0.6">
      <c r="A18" s="17" t="s">
        <v>28</v>
      </c>
      <c r="B18" s="14">
        <f t="shared" si="2"/>
        <v>50</v>
      </c>
      <c r="C18" s="18">
        <v>5</v>
      </c>
      <c r="D18" s="18">
        <v>26</v>
      </c>
      <c r="E18" s="15">
        <v>4</v>
      </c>
      <c r="F18" s="14">
        <v>0</v>
      </c>
      <c r="G18" s="15">
        <v>0</v>
      </c>
      <c r="H18" s="15">
        <v>13</v>
      </c>
      <c r="I18" s="15">
        <v>2</v>
      </c>
      <c r="J18" s="15">
        <v>0</v>
      </c>
      <c r="K18" s="14">
        <f t="shared" si="1"/>
        <v>21334.42</v>
      </c>
      <c r="L18" s="16">
        <v>1066721</v>
      </c>
      <c r="M18" s="8">
        <v>1066721</v>
      </c>
      <c r="N18" s="12">
        <f t="shared" si="3"/>
        <v>0</v>
      </c>
    </row>
    <row r="19" spans="1:17" ht="16.5" customHeight="1" x14ac:dyDescent="0.6">
      <c r="A19" s="13" t="s">
        <v>29</v>
      </c>
      <c r="B19" s="14">
        <f t="shared" si="2"/>
        <v>63</v>
      </c>
      <c r="C19" s="14">
        <v>7</v>
      </c>
      <c r="D19" s="14">
        <v>17</v>
      </c>
      <c r="E19" s="15">
        <v>1</v>
      </c>
      <c r="F19" s="14">
        <v>4</v>
      </c>
      <c r="G19" s="15">
        <v>3</v>
      </c>
      <c r="H19" s="15">
        <v>29</v>
      </c>
      <c r="I19" s="15">
        <v>2</v>
      </c>
      <c r="J19" s="15">
        <v>0</v>
      </c>
      <c r="K19" s="14">
        <f t="shared" si="1"/>
        <v>18989.349206349205</v>
      </c>
      <c r="L19" s="16">
        <v>1196329</v>
      </c>
      <c r="M19" s="8">
        <v>1196329</v>
      </c>
      <c r="N19" s="12">
        <f t="shared" si="3"/>
        <v>0</v>
      </c>
    </row>
    <row r="20" spans="1:17" ht="16.5" customHeight="1" x14ac:dyDescent="0.6">
      <c r="A20" s="13" t="s">
        <v>30</v>
      </c>
      <c r="B20" s="14">
        <f t="shared" si="2"/>
        <v>44</v>
      </c>
      <c r="C20" s="14">
        <v>0</v>
      </c>
      <c r="D20" s="14">
        <v>4</v>
      </c>
      <c r="E20" s="15">
        <v>1</v>
      </c>
      <c r="F20" s="14">
        <v>4</v>
      </c>
      <c r="G20" s="15">
        <v>0</v>
      </c>
      <c r="H20" s="15">
        <v>33</v>
      </c>
      <c r="I20" s="15">
        <v>0</v>
      </c>
      <c r="J20" s="15">
        <v>2</v>
      </c>
      <c r="K20" s="14">
        <f t="shared" si="1"/>
        <v>19114.886363636364</v>
      </c>
      <c r="L20" s="16">
        <v>841055</v>
      </c>
      <c r="M20" s="8">
        <v>841055</v>
      </c>
      <c r="N20" s="12">
        <f t="shared" si="3"/>
        <v>0</v>
      </c>
    </row>
    <row r="21" spans="1:17" ht="16.5" customHeight="1" x14ac:dyDescent="0.6">
      <c r="A21" s="17" t="s">
        <v>31</v>
      </c>
      <c r="B21" s="14">
        <f t="shared" si="2"/>
        <v>77</v>
      </c>
      <c r="C21" s="18">
        <v>5</v>
      </c>
      <c r="D21" s="18">
        <v>47</v>
      </c>
      <c r="E21" s="15">
        <v>3</v>
      </c>
      <c r="F21" s="14">
        <v>0</v>
      </c>
      <c r="G21" s="15">
        <v>0</v>
      </c>
      <c r="H21" s="15">
        <v>21</v>
      </c>
      <c r="I21" s="15">
        <v>1</v>
      </c>
      <c r="J21" s="15">
        <v>0</v>
      </c>
      <c r="K21" s="14">
        <f t="shared" si="1"/>
        <v>8346.0129870129877</v>
      </c>
      <c r="L21" s="16">
        <v>642643</v>
      </c>
      <c r="M21" s="3">
        <v>642643</v>
      </c>
      <c r="N21" s="12">
        <f t="shared" si="3"/>
        <v>0</v>
      </c>
      <c r="O21" s="3"/>
      <c r="P21" s="3"/>
      <c r="Q21" s="3"/>
    </row>
    <row r="22" spans="1:17" ht="16.5" customHeight="1" x14ac:dyDescent="0.6">
      <c r="A22" s="13" t="s">
        <v>32</v>
      </c>
      <c r="B22" s="14">
        <f t="shared" si="2"/>
        <v>70</v>
      </c>
      <c r="C22" s="14">
        <v>5</v>
      </c>
      <c r="D22" s="14">
        <v>19</v>
      </c>
      <c r="E22" s="15">
        <v>8</v>
      </c>
      <c r="F22" s="14">
        <v>4</v>
      </c>
      <c r="G22" s="15">
        <v>2</v>
      </c>
      <c r="H22" s="15">
        <v>30</v>
      </c>
      <c r="I22" s="15">
        <v>2</v>
      </c>
      <c r="J22" s="15">
        <v>0</v>
      </c>
      <c r="K22" s="14">
        <f t="shared" si="1"/>
        <v>14045.128571428571</v>
      </c>
      <c r="L22" s="16">
        <v>983159</v>
      </c>
      <c r="M22" s="8">
        <v>983159</v>
      </c>
      <c r="N22" s="12">
        <f t="shared" si="3"/>
        <v>0</v>
      </c>
    </row>
    <row r="23" spans="1:17" ht="16.5" customHeight="1" x14ac:dyDescent="0.6">
      <c r="A23" s="13" t="s">
        <v>33</v>
      </c>
      <c r="B23" s="14">
        <f t="shared" si="2"/>
        <v>44</v>
      </c>
      <c r="C23" s="14">
        <v>6</v>
      </c>
      <c r="D23" s="14">
        <v>11</v>
      </c>
      <c r="E23" s="15">
        <v>0</v>
      </c>
      <c r="F23" s="14">
        <v>5</v>
      </c>
      <c r="G23" s="15">
        <v>0</v>
      </c>
      <c r="H23" s="15">
        <v>20</v>
      </c>
      <c r="I23" s="15">
        <v>2</v>
      </c>
      <c r="J23" s="15">
        <v>0</v>
      </c>
      <c r="K23" s="14">
        <f t="shared" si="1"/>
        <v>17379</v>
      </c>
      <c r="L23" s="16">
        <v>764676</v>
      </c>
      <c r="M23" s="8">
        <v>764676</v>
      </c>
      <c r="N23" s="12">
        <f t="shared" si="3"/>
        <v>0</v>
      </c>
    </row>
    <row r="24" spans="1:17" ht="16.5" customHeight="1" x14ac:dyDescent="0.6">
      <c r="A24" s="13" t="s">
        <v>34</v>
      </c>
      <c r="B24" s="14">
        <f t="shared" si="2"/>
        <v>139</v>
      </c>
      <c r="C24" s="14">
        <v>12</v>
      </c>
      <c r="D24" s="14">
        <v>60</v>
      </c>
      <c r="E24" s="15">
        <v>1</v>
      </c>
      <c r="F24" s="14">
        <v>13</v>
      </c>
      <c r="G24" s="15">
        <v>0</v>
      </c>
      <c r="H24" s="15">
        <v>50</v>
      </c>
      <c r="I24" s="15">
        <v>3</v>
      </c>
      <c r="J24" s="15">
        <v>0</v>
      </c>
      <c r="K24" s="14">
        <f t="shared" si="1"/>
        <v>11959.762589928057</v>
      </c>
      <c r="L24" s="16">
        <v>1662407</v>
      </c>
      <c r="M24" s="8">
        <v>1662407</v>
      </c>
      <c r="N24" s="12">
        <f t="shared" si="3"/>
        <v>0</v>
      </c>
    </row>
    <row r="25" spans="1:17" ht="16.5" customHeight="1" x14ac:dyDescent="0.6">
      <c r="A25" s="13" t="s">
        <v>35</v>
      </c>
      <c r="B25" s="14">
        <f t="shared" si="2"/>
        <v>83</v>
      </c>
      <c r="C25" s="14">
        <v>8</v>
      </c>
      <c r="D25" s="14">
        <v>18</v>
      </c>
      <c r="E25" s="15">
        <v>1</v>
      </c>
      <c r="F25" s="14">
        <v>4</v>
      </c>
      <c r="G25" s="15">
        <v>0</v>
      </c>
      <c r="H25" s="15">
        <v>49</v>
      </c>
      <c r="I25" s="15">
        <v>2</v>
      </c>
      <c r="J25" s="15">
        <v>1</v>
      </c>
      <c r="K25" s="14">
        <f t="shared" si="1"/>
        <v>30653.072289156626</v>
      </c>
      <c r="L25" s="16">
        <v>2544205</v>
      </c>
      <c r="M25" s="8">
        <v>2544205</v>
      </c>
      <c r="N25" s="12">
        <f t="shared" si="3"/>
        <v>0</v>
      </c>
    </row>
    <row r="26" spans="1:17" ht="16.5" customHeight="1" x14ac:dyDescent="0.6">
      <c r="A26" s="17" t="s">
        <v>36</v>
      </c>
      <c r="B26" s="14">
        <f t="shared" si="2"/>
        <v>52</v>
      </c>
      <c r="C26" s="18">
        <v>3</v>
      </c>
      <c r="D26" s="18">
        <v>19</v>
      </c>
      <c r="E26" s="15">
        <v>3</v>
      </c>
      <c r="F26" s="14">
        <v>3</v>
      </c>
      <c r="G26" s="15">
        <v>0</v>
      </c>
      <c r="H26" s="15">
        <v>24</v>
      </c>
      <c r="I26" s="15">
        <v>0</v>
      </c>
      <c r="J26" s="15">
        <v>0</v>
      </c>
      <c r="K26" s="14">
        <f t="shared" si="1"/>
        <v>9567.788461538461</v>
      </c>
      <c r="L26" s="16">
        <v>497525</v>
      </c>
      <c r="M26" s="8">
        <v>497525</v>
      </c>
      <c r="N26" s="12">
        <f t="shared" si="3"/>
        <v>0</v>
      </c>
    </row>
    <row r="27" spans="1:17" ht="16.5" customHeight="1" x14ac:dyDescent="0.6">
      <c r="A27" s="17" t="s">
        <v>37</v>
      </c>
      <c r="B27" s="14">
        <f t="shared" si="2"/>
        <v>304</v>
      </c>
      <c r="C27" s="18">
        <v>9</v>
      </c>
      <c r="D27" s="18">
        <v>191</v>
      </c>
      <c r="E27" s="15">
        <v>5</v>
      </c>
      <c r="F27" s="14">
        <v>1</v>
      </c>
      <c r="G27" s="15">
        <v>3</v>
      </c>
      <c r="H27" s="15">
        <v>16</v>
      </c>
      <c r="I27" s="15">
        <v>79</v>
      </c>
      <c r="J27" s="15">
        <v>0</v>
      </c>
      <c r="K27" s="14">
        <f t="shared" si="1"/>
        <v>1878.8552631578948</v>
      </c>
      <c r="L27" s="16">
        <v>571172</v>
      </c>
      <c r="M27" s="8">
        <v>571172</v>
      </c>
      <c r="N27" s="12">
        <f t="shared" si="3"/>
        <v>0</v>
      </c>
    </row>
    <row r="28" spans="1:17" ht="16.5" customHeight="1" x14ac:dyDescent="0.6">
      <c r="A28" s="13" t="s">
        <v>38</v>
      </c>
      <c r="B28" s="14">
        <f t="shared" si="2"/>
        <v>60</v>
      </c>
      <c r="C28" s="14">
        <v>9</v>
      </c>
      <c r="D28" s="14">
        <v>14</v>
      </c>
      <c r="E28" s="15">
        <v>1</v>
      </c>
      <c r="F28" s="14">
        <v>5</v>
      </c>
      <c r="G28" s="15">
        <v>0</v>
      </c>
      <c r="H28" s="15">
        <v>29</v>
      </c>
      <c r="I28" s="19">
        <v>2</v>
      </c>
      <c r="J28" s="19">
        <v>0</v>
      </c>
      <c r="K28" s="14">
        <f t="shared" si="1"/>
        <v>27434.216666666667</v>
      </c>
      <c r="L28" s="16">
        <v>1646053</v>
      </c>
      <c r="M28" s="8">
        <v>1646053</v>
      </c>
      <c r="N28" s="12">
        <f t="shared" si="3"/>
        <v>0</v>
      </c>
    </row>
    <row r="29" spans="1:17" ht="16.5" customHeight="1" x14ac:dyDescent="0.6">
      <c r="A29" s="17" t="s">
        <v>39</v>
      </c>
      <c r="B29" s="14">
        <f t="shared" si="2"/>
        <v>65</v>
      </c>
      <c r="C29" s="14">
        <v>5</v>
      </c>
      <c r="D29" s="14">
        <v>30</v>
      </c>
      <c r="E29" s="15">
        <v>6</v>
      </c>
      <c r="F29" s="14">
        <v>1</v>
      </c>
      <c r="G29" s="15">
        <v>0</v>
      </c>
      <c r="H29" s="20">
        <v>23</v>
      </c>
      <c r="I29" s="14">
        <v>0</v>
      </c>
      <c r="J29" s="14">
        <v>0</v>
      </c>
      <c r="K29" s="14">
        <f t="shared" si="1"/>
        <v>3979.7076923076925</v>
      </c>
      <c r="L29" s="16">
        <v>258681</v>
      </c>
      <c r="M29" s="8">
        <v>258681</v>
      </c>
      <c r="N29" s="12">
        <f t="shared" si="3"/>
        <v>0</v>
      </c>
    </row>
    <row r="30" spans="1:17" s="3" customFormat="1" ht="16.5" customHeight="1" x14ac:dyDescent="0.6">
      <c r="A30" s="21" t="s">
        <v>40</v>
      </c>
      <c r="B30" s="14">
        <f t="shared" si="2"/>
        <v>135</v>
      </c>
      <c r="C30" s="14">
        <v>22</v>
      </c>
      <c r="D30" s="14">
        <v>45</v>
      </c>
      <c r="E30" s="14">
        <v>5</v>
      </c>
      <c r="F30" s="14">
        <v>4</v>
      </c>
      <c r="G30" s="14">
        <v>0</v>
      </c>
      <c r="H30" s="22">
        <v>54</v>
      </c>
      <c r="I30" s="14">
        <v>5</v>
      </c>
      <c r="J30" s="14">
        <v>0</v>
      </c>
      <c r="K30" s="14">
        <f t="shared" si="1"/>
        <v>35647.059259259258</v>
      </c>
      <c r="L30" s="16">
        <v>4812353</v>
      </c>
      <c r="M30" s="8">
        <v>4812353</v>
      </c>
      <c r="N30" s="12">
        <f t="shared" si="3"/>
        <v>0</v>
      </c>
      <c r="O30" s="8"/>
      <c r="P30" s="8"/>
      <c r="Q30" s="8"/>
    </row>
    <row r="31" spans="1:17" ht="16.5" customHeight="1" x14ac:dyDescent="0.6">
      <c r="A31" s="21" t="s">
        <v>41</v>
      </c>
      <c r="B31" s="14">
        <f>SUM(C31:J31)</f>
        <v>42</v>
      </c>
      <c r="C31" s="18">
        <v>4</v>
      </c>
      <c r="D31" s="14">
        <v>12</v>
      </c>
      <c r="E31" s="14">
        <v>5</v>
      </c>
      <c r="F31" s="14">
        <v>1</v>
      </c>
      <c r="G31" s="14">
        <v>0</v>
      </c>
      <c r="H31" s="22">
        <v>19</v>
      </c>
      <c r="I31" s="14">
        <v>1</v>
      </c>
      <c r="J31" s="14">
        <v>0</v>
      </c>
      <c r="K31" s="14">
        <f>L31/B31</f>
        <v>19522.404761904763</v>
      </c>
      <c r="L31" s="16">
        <v>819941</v>
      </c>
      <c r="M31" s="8">
        <v>819941</v>
      </c>
      <c r="N31" s="12">
        <f t="shared" si="3"/>
        <v>0</v>
      </c>
      <c r="O31" s="8">
        <v>819941</v>
      </c>
    </row>
    <row r="32" spans="1:17" s="3" customFormat="1" ht="16.5" customHeight="1" x14ac:dyDescent="0.6">
      <c r="A32" s="23" t="s">
        <v>42</v>
      </c>
      <c r="B32" s="14">
        <f t="shared" si="2"/>
        <v>88</v>
      </c>
      <c r="C32" s="14">
        <v>10</v>
      </c>
      <c r="D32" s="18">
        <v>56</v>
      </c>
      <c r="E32" s="14">
        <v>4</v>
      </c>
      <c r="F32" s="14">
        <v>0</v>
      </c>
      <c r="G32" s="14">
        <v>0</v>
      </c>
      <c r="H32" s="22">
        <v>16</v>
      </c>
      <c r="I32" s="14">
        <v>2</v>
      </c>
      <c r="J32" s="14">
        <v>0</v>
      </c>
      <c r="K32" s="14">
        <f t="shared" si="1"/>
        <v>8161.454545454545</v>
      </c>
      <c r="L32" s="16">
        <v>718208</v>
      </c>
      <c r="M32" s="8">
        <v>718208</v>
      </c>
      <c r="N32" s="12">
        <f t="shared" si="3"/>
        <v>0</v>
      </c>
      <c r="O32" s="8"/>
      <c r="P32" s="8"/>
      <c r="Q32" s="8"/>
    </row>
    <row r="33" spans="1:14" ht="16.5" customHeight="1" x14ac:dyDescent="0.6">
      <c r="A33" s="21" t="s">
        <v>43</v>
      </c>
      <c r="B33" s="14">
        <f t="shared" si="2"/>
        <v>66</v>
      </c>
      <c r="C33" s="14">
        <v>7</v>
      </c>
      <c r="D33" s="14">
        <v>10</v>
      </c>
      <c r="E33" s="14">
        <v>2</v>
      </c>
      <c r="F33" s="14">
        <v>8</v>
      </c>
      <c r="G33" s="14">
        <v>0</v>
      </c>
      <c r="H33" s="22">
        <v>35</v>
      </c>
      <c r="I33" s="14">
        <v>3</v>
      </c>
      <c r="J33" s="14">
        <v>1</v>
      </c>
      <c r="K33" s="14">
        <f t="shared" si="1"/>
        <v>26296.090909090908</v>
      </c>
      <c r="L33" s="16">
        <v>1735542</v>
      </c>
      <c r="M33" s="8">
        <v>1735542</v>
      </c>
      <c r="N33" s="12">
        <f t="shared" si="3"/>
        <v>0</v>
      </c>
    </row>
    <row r="34" spans="1:14" ht="16.5" customHeight="1" x14ac:dyDescent="0.6">
      <c r="A34" s="21" t="s">
        <v>44</v>
      </c>
      <c r="B34" s="14">
        <f t="shared" si="2"/>
        <v>81</v>
      </c>
      <c r="C34" s="14">
        <v>10</v>
      </c>
      <c r="D34" s="14">
        <v>20</v>
      </c>
      <c r="E34" s="14">
        <v>1</v>
      </c>
      <c r="F34" s="14">
        <v>3</v>
      </c>
      <c r="G34" s="14">
        <v>0</v>
      </c>
      <c r="H34" s="22">
        <v>41</v>
      </c>
      <c r="I34" s="14">
        <v>3</v>
      </c>
      <c r="J34" s="14">
        <v>3</v>
      </c>
      <c r="K34" s="14">
        <f t="shared" si="1"/>
        <v>30967.839506172841</v>
      </c>
      <c r="L34" s="16">
        <v>2508395</v>
      </c>
      <c r="M34" s="8">
        <v>2508395</v>
      </c>
      <c r="N34" s="12">
        <f t="shared" si="3"/>
        <v>0</v>
      </c>
    </row>
    <row r="35" spans="1:14" ht="16.5" customHeight="1" x14ac:dyDescent="0.6">
      <c r="A35" s="21" t="s">
        <v>45</v>
      </c>
      <c r="B35" s="14">
        <f t="shared" si="2"/>
        <v>86</v>
      </c>
      <c r="C35" s="14">
        <v>5</v>
      </c>
      <c r="D35" s="14">
        <v>48</v>
      </c>
      <c r="E35" s="14">
        <v>4</v>
      </c>
      <c r="F35" s="14">
        <v>3</v>
      </c>
      <c r="G35" s="14">
        <v>2</v>
      </c>
      <c r="H35" s="22">
        <v>23</v>
      </c>
      <c r="I35" s="14">
        <v>1</v>
      </c>
      <c r="J35" s="14">
        <v>0</v>
      </c>
      <c r="K35" s="14">
        <f t="shared" si="1"/>
        <v>5300.3139534883721</v>
      </c>
      <c r="L35" s="16">
        <v>455827</v>
      </c>
      <c r="M35" s="8">
        <v>455827</v>
      </c>
      <c r="N35" s="12">
        <f t="shared" si="3"/>
        <v>0</v>
      </c>
    </row>
    <row r="36" spans="1:14" ht="16.5" customHeight="1" x14ac:dyDescent="0.6">
      <c r="A36" s="21" t="s">
        <v>46</v>
      </c>
      <c r="B36" s="14">
        <f t="shared" si="2"/>
        <v>10</v>
      </c>
      <c r="C36" s="16">
        <v>0</v>
      </c>
      <c r="D36" s="16">
        <v>0</v>
      </c>
      <c r="E36" s="14">
        <v>0</v>
      </c>
      <c r="F36" s="16">
        <v>0</v>
      </c>
      <c r="G36" s="14">
        <v>0</v>
      </c>
      <c r="H36" s="22">
        <v>10</v>
      </c>
      <c r="I36" s="14">
        <v>0</v>
      </c>
      <c r="J36" s="14">
        <v>0</v>
      </c>
      <c r="K36" s="14">
        <f t="shared" si="1"/>
        <v>18762</v>
      </c>
      <c r="L36" s="16">
        <v>187620</v>
      </c>
      <c r="M36" s="8">
        <v>171815</v>
      </c>
      <c r="N36" s="12">
        <f t="shared" si="3"/>
        <v>-15805</v>
      </c>
    </row>
    <row r="37" spans="1:14" s="3" customFormat="1" ht="9" customHeight="1" x14ac:dyDescent="0.6"/>
    <row r="38" spans="1:14" s="3" customFormat="1" ht="12.95" customHeight="1" x14ac:dyDescent="0.6">
      <c r="K38" s="24" t="s">
        <v>47</v>
      </c>
    </row>
  </sheetData>
  <mergeCells count="1">
    <mergeCell ref="A1:K1"/>
  </mergeCells>
  <printOptions horizontalCentered="1"/>
  <pageMargins left="0.75" right="0.75" top="1" bottom="0.75" header="0.5" footer="0.5"/>
  <pageSetup paperSize="9" firstPageNumber="51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39</vt:lpstr>
      <vt:lpstr>'Table 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PMRU</dc:creator>
  <cp:lastModifiedBy>PMRU</cp:lastModifiedBy>
  <dcterms:created xsi:type="dcterms:W3CDTF">2022-07-28T07:07:25Z</dcterms:created>
  <dcterms:modified xsi:type="dcterms:W3CDTF">2022-07-28T09:28:20Z</dcterms:modified>
</cp:coreProperties>
</file>